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user\Desktop\계약\2026\20. 2026년 경비함정 SSPA레이다 구매·교체 설치 계약\3. 입찰공고\"/>
    </mc:Choice>
  </mc:AlternateContent>
  <xr:revisionPtr revIDLastSave="0" documentId="13_ncr:1_{3BF05297-5072-4EC9-974A-3AEEADDC6420}" xr6:coauthVersionLast="47" xr6:coauthVersionMax="47" xr10:uidLastSave="{00000000-0000-0000-0000-000000000000}"/>
  <bookViews>
    <workbookView xWindow="29415" yWindow="45" windowWidth="21600" windowHeight="11385" xr2:uid="{00000000-000D-0000-FFFF-FFFF00000000}"/>
  </bookViews>
  <sheets>
    <sheet name="산출내역서" sheetId="14" r:id="rId1"/>
    <sheet name="노무비산출내역" sheetId="13" r:id="rId2"/>
    <sheet name="견적비교" sheetId="12" state="hidden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N7" i="13" l="1"/>
  <c r="G8" i="14" l="1"/>
  <c r="K5" i="12" l="1"/>
  <c r="M5" i="12" l="1"/>
  <c r="M6" i="12"/>
  <c r="M4" i="12"/>
  <c r="R7" i="13" l="1"/>
  <c r="Q7" i="13"/>
  <c r="P7" i="13"/>
  <c r="O7" i="13"/>
  <c r="R6" i="13"/>
  <c r="Q6" i="13"/>
  <c r="P6" i="13"/>
  <c r="O6" i="13"/>
  <c r="N6" i="13"/>
  <c r="R5" i="13"/>
  <c r="Q5" i="13"/>
  <c r="P5" i="13"/>
  <c r="O5" i="13"/>
  <c r="N5" i="13"/>
  <c r="R4" i="13"/>
  <c r="Q4" i="13"/>
  <c r="P4" i="13"/>
  <c r="O4" i="13"/>
  <c r="N4" i="13"/>
  <c r="R3" i="13"/>
  <c r="Q3" i="13"/>
  <c r="P3" i="13"/>
  <c r="O3" i="13"/>
  <c r="N3" i="13"/>
  <c r="C7" i="12"/>
  <c r="E6" i="12"/>
  <c r="E5" i="12"/>
  <c r="E4" i="12"/>
  <c r="H6" i="12"/>
  <c r="E7" i="12" l="1"/>
  <c r="Q8" i="13"/>
  <c r="N8" i="13"/>
  <c r="R8" i="13"/>
  <c r="P8" i="13"/>
  <c r="O8" i="13"/>
  <c r="L7" i="12"/>
  <c r="I7" i="12"/>
  <c r="F7" i="12"/>
  <c r="N6" i="12"/>
  <c r="K6" i="12"/>
  <c r="N5" i="12"/>
  <c r="H5" i="12"/>
  <c r="N4" i="12"/>
  <c r="K4" i="12"/>
  <c r="H4" i="12"/>
  <c r="K7" i="12" l="1"/>
  <c r="N7" i="12"/>
  <c r="H7" i="12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내부망</author>
  </authors>
  <commentList>
    <comment ref="B27" authorId="0" shapeId="0" xr:uid="{6D80B438-2732-43C1-B68A-A2CD1B5D5D7D}">
      <text>
        <r>
          <rPr>
            <b/>
            <sz val="9"/>
            <color indexed="81"/>
            <rFont val="돋움"/>
            <family val="3"/>
            <charset val="129"/>
          </rPr>
          <t>제</t>
        </r>
        <r>
          <rPr>
            <b/>
            <sz val="9"/>
            <color indexed="81"/>
            <rFont val="Tahoma"/>
            <family val="2"/>
          </rPr>
          <t>2</t>
        </r>
        <r>
          <rPr>
            <b/>
            <sz val="9"/>
            <color indexed="81"/>
            <rFont val="돋움"/>
            <family val="3"/>
            <charset val="129"/>
          </rPr>
          <t>장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산업안전보건관리비의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계상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및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사용
제</t>
        </r>
        <r>
          <rPr>
            <b/>
            <sz val="9"/>
            <color indexed="81"/>
            <rFont val="Tahoma"/>
            <family val="2"/>
          </rPr>
          <t>4</t>
        </r>
        <r>
          <rPr>
            <b/>
            <sz val="9"/>
            <color indexed="81"/>
            <rFont val="돋움"/>
            <family val="3"/>
            <charset val="129"/>
          </rPr>
          <t>조</t>
        </r>
        <r>
          <rPr>
            <b/>
            <sz val="9"/>
            <color indexed="81"/>
            <rFont val="Tahoma"/>
            <family val="2"/>
          </rPr>
          <t>(</t>
        </r>
        <r>
          <rPr>
            <b/>
            <sz val="9"/>
            <color indexed="81"/>
            <rFont val="돋움"/>
            <family val="3"/>
            <charset val="129"/>
          </rPr>
          <t>계상의무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및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기준</t>
        </r>
        <r>
          <rPr>
            <b/>
            <sz val="9"/>
            <color indexed="81"/>
            <rFont val="Tahoma"/>
            <family val="2"/>
          </rPr>
          <t xml:space="preserve">) </t>
        </r>
        <r>
          <rPr>
            <b/>
            <sz val="9"/>
            <color indexed="81"/>
            <rFont val="돋움"/>
            <family val="3"/>
            <charset val="129"/>
          </rPr>
          <t>①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발주자가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도급계약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체결을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위한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원가계산에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의한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예정가격을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작성하거나</t>
        </r>
        <r>
          <rPr>
            <b/>
            <sz val="9"/>
            <color indexed="81"/>
            <rFont val="Tahoma"/>
            <family val="2"/>
          </rPr>
          <t xml:space="preserve">, </t>
        </r>
        <r>
          <rPr>
            <b/>
            <sz val="9"/>
            <color indexed="81"/>
            <rFont val="돋움"/>
            <family val="3"/>
            <charset val="129"/>
          </rPr>
          <t>자기공사자가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건설공사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사업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계획을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수립할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때에는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다음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각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호에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따라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산정한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금액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이상의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산업안전보건관리비를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계상하여야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한다</t>
        </r>
        <r>
          <rPr>
            <b/>
            <sz val="9"/>
            <color indexed="81"/>
            <rFont val="Tahoma"/>
            <family val="2"/>
          </rPr>
          <t xml:space="preserve">. </t>
        </r>
        <r>
          <rPr>
            <b/>
            <sz val="9"/>
            <color indexed="81"/>
            <rFont val="돋움"/>
            <family val="3"/>
            <charset val="129"/>
          </rPr>
          <t>다만</t>
        </r>
        <r>
          <rPr>
            <b/>
            <sz val="9"/>
            <color indexed="81"/>
            <rFont val="Tahoma"/>
            <family val="2"/>
          </rPr>
          <t xml:space="preserve">, </t>
        </r>
        <r>
          <rPr>
            <b/>
            <sz val="9"/>
            <color indexed="81"/>
            <rFont val="돋움"/>
            <family val="3"/>
            <charset val="129"/>
          </rPr>
          <t>발주자가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재료를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제공하거나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일부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물품이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완제품의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형태로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제작ㆍ납품되는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경우에는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해당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재료비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또는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완제품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가액을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대상액에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포함하여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산출한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산업안전보건관리비와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해당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재료비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또는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완제품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가액을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대상액에서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제외하고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산출한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산업안전보건관리비의</t>
        </r>
        <r>
          <rPr>
            <b/>
            <sz val="9"/>
            <color indexed="81"/>
            <rFont val="Tahoma"/>
            <family val="2"/>
          </rPr>
          <t xml:space="preserve"> 1.2</t>
        </r>
        <r>
          <rPr>
            <b/>
            <sz val="9"/>
            <color indexed="81"/>
            <rFont val="돋움"/>
            <family val="3"/>
            <charset val="129"/>
          </rPr>
          <t>배에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해당하는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값을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비교하여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그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중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작은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값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이상의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금액으로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계상한다</t>
        </r>
        <r>
          <rPr>
            <b/>
            <sz val="9"/>
            <color indexed="81"/>
            <rFont val="Tahoma"/>
            <family val="2"/>
          </rPr>
          <t>.</t>
        </r>
      </text>
    </comment>
  </commentList>
</comments>
</file>

<file path=xl/sharedStrings.xml><?xml version="1.0" encoding="utf-8"?>
<sst xmlns="http://schemas.openxmlformats.org/spreadsheetml/2006/main" count="263" uniqueCount="129">
  <si>
    <t>구 분</t>
  </si>
  <si>
    <t>규 격</t>
  </si>
  <si>
    <t>단 위</t>
  </si>
  <si>
    <t>수 량</t>
  </si>
  <si>
    <t>단 가</t>
  </si>
  <si>
    <t>금 액</t>
  </si>
  <si>
    <t>대</t>
  </si>
  <si>
    <t>소 계</t>
  </si>
  <si>
    <t>나.노무비</t>
  </si>
  <si>
    <t>기초작업</t>
  </si>
  <si>
    <t>무선안테나공</t>
  </si>
  <si>
    <t>명</t>
  </si>
  <si>
    <t>통신케이블공</t>
  </si>
  <si>
    <t>통신설비공</t>
  </si>
  <si>
    <t>조립 및 설치</t>
  </si>
  <si>
    <t>배선 및 결선</t>
  </si>
  <si>
    <t>조정</t>
  </si>
  <si>
    <t>통신관련 산업기사</t>
  </si>
  <si>
    <t>계</t>
  </si>
  <si>
    <t>다.경비</t>
  </si>
  <si>
    <t>산재보험료</t>
  </si>
  <si>
    <t>%</t>
  </si>
  <si>
    <t>고용보험료</t>
  </si>
  <si>
    <t>건강보험료</t>
  </si>
  <si>
    <t>연금보험료</t>
  </si>
  <si>
    <t>노인장기요양보험료</t>
  </si>
  <si>
    <t xml:space="preserve">① 소 계 </t>
  </si>
  <si>
    <t>라. 일반관리비</t>
  </si>
  <si>
    <t>마. 이윤</t>
  </si>
  <si>
    <t>② 소 계</t>
  </si>
  <si>
    <t>라+마</t>
  </si>
  <si>
    <t>⓷ 부가가치세</t>
  </si>
  <si>
    <t>공 종 별</t>
  </si>
  <si>
    <t>포장해체</t>
  </si>
  <si>
    <t>-</t>
  </si>
  <si>
    <t xml:space="preserve">- </t>
  </si>
  <si>
    <t>점검 및 목록대조</t>
  </si>
  <si>
    <t>기기반입 및 장치</t>
  </si>
  <si>
    <t>기초대 설치</t>
  </si>
  <si>
    <t>전 원 부</t>
  </si>
  <si>
    <t>지시부</t>
  </si>
  <si>
    <t>Display Unit</t>
  </si>
  <si>
    <t>NSK Unit</t>
  </si>
  <si>
    <t>Gyro Interface Unit</t>
  </si>
  <si>
    <t>GPS Interface Unit</t>
  </si>
  <si>
    <t>AIS Interface Unit</t>
  </si>
  <si>
    <t>VDR Interface Unit</t>
  </si>
  <si>
    <t>Pedestal</t>
  </si>
  <si>
    <t xml:space="preserve">Scanner </t>
  </si>
  <si>
    <t>Unit</t>
  </si>
  <si>
    <t>Steel Bed 취부</t>
  </si>
  <si>
    <t>Scanner Unit 설치</t>
  </si>
  <si>
    <t>안테나케이블인입구 가공</t>
  </si>
  <si>
    <t>Antenna System</t>
  </si>
  <si>
    <t>전원부</t>
  </si>
  <si>
    <t>각 기능점검 및 조정</t>
  </si>
  <si>
    <t>대국시험 및 종합 시험</t>
  </si>
  <si>
    <t>회로결선</t>
  </si>
  <si>
    <t>기기단속동작점검</t>
  </si>
  <si>
    <t>기기연속동작점검</t>
  </si>
  <si>
    <t>시험전파발사작업</t>
  </si>
  <si>
    <t>종합시험</t>
  </si>
  <si>
    <t>통신관련기능사</t>
    <phoneticPr fontId="6" type="noConversion"/>
  </si>
  <si>
    <t>통 신케이블공</t>
    <phoneticPr fontId="6" type="noConversion"/>
  </si>
  <si>
    <t>무선안테나공</t>
    <phoneticPr fontId="6" type="noConversion"/>
  </si>
  <si>
    <t>통신설비공</t>
    <phoneticPr fontId="6" type="noConversion"/>
  </si>
  <si>
    <t xml:space="preserve">(나+다+라)×15% </t>
    <phoneticPr fontId="6" type="noConversion"/>
  </si>
  <si>
    <t>기초작업</t>
    <phoneticPr fontId="6" type="noConversion"/>
  </si>
  <si>
    <t>조립 및 설치</t>
    <phoneticPr fontId="6" type="noConversion"/>
  </si>
  <si>
    <t>배선 및 결선</t>
    <phoneticPr fontId="6" type="noConversion"/>
  </si>
  <si>
    <t>조정</t>
    <phoneticPr fontId="6" type="noConversion"/>
  </si>
  <si>
    <t>대국시험 및 종합시험</t>
    <phoneticPr fontId="6" type="noConversion"/>
  </si>
  <si>
    <t>합계</t>
    <phoneticPr fontId="6" type="noConversion"/>
  </si>
  <si>
    <t>통신관련 산업기사</t>
    <phoneticPr fontId="6" type="noConversion"/>
  </si>
  <si>
    <t>통신관련산업기사</t>
    <phoneticPr fontId="6" type="noConversion"/>
  </si>
  <si>
    <t>통신케이블공</t>
    <phoneticPr fontId="6" type="noConversion"/>
  </si>
  <si>
    <t>노무비×3.7%</t>
    <phoneticPr fontId="6" type="noConversion"/>
  </si>
  <si>
    <t>노무비×1.01%</t>
    <phoneticPr fontId="6" type="noConversion"/>
  </si>
  <si>
    <t>퇴직공제부금비</t>
    <phoneticPr fontId="6" type="noConversion"/>
  </si>
  <si>
    <t>노무비×2.3%</t>
    <phoneticPr fontId="6" type="noConversion"/>
  </si>
  <si>
    <t>SSPA</t>
    <phoneticPr fontId="6" type="noConversion"/>
  </si>
  <si>
    <t>통신관련 기능사</t>
    <phoneticPr fontId="6" type="noConversion"/>
  </si>
  <si>
    <t>전원부</t>
    <phoneticPr fontId="6" type="noConversion"/>
  </si>
  <si>
    <t>수신부</t>
    <phoneticPr fontId="6" type="noConversion"/>
  </si>
  <si>
    <t>대</t>
    <phoneticPr fontId="6" type="noConversion"/>
  </si>
  <si>
    <t xml:space="preserve">VDR Interface Unit </t>
    <phoneticPr fontId="6" type="noConversion"/>
  </si>
  <si>
    <t>대</t>
    <phoneticPr fontId="10" type="noConversion"/>
  </si>
  <si>
    <t>규   격</t>
  </si>
  <si>
    <t>단위</t>
  </si>
  <si>
    <t>A업체</t>
    <phoneticPr fontId="10" type="noConversion"/>
  </si>
  <si>
    <t>B업체</t>
    <phoneticPr fontId="10" type="noConversion"/>
  </si>
  <si>
    <t>수량(일)</t>
    <phoneticPr fontId="13" type="noConversion"/>
  </si>
  <si>
    <t>단  가</t>
  </si>
  <si>
    <t>금   액</t>
  </si>
  <si>
    <t>SSPA RADAR (X-band 200W) 500톤급 이상</t>
    <phoneticPr fontId="10" type="noConversion"/>
  </si>
  <si>
    <t>사격통제장비 연동 시스템</t>
    <phoneticPr fontId="10" type="noConversion"/>
  </si>
  <si>
    <t>SSPA RADAR (S-band 200W)_500톤급 이상</t>
    <phoneticPr fontId="10" type="noConversion"/>
  </si>
  <si>
    <t>수량(식)</t>
    <phoneticPr fontId="13" type="noConversion"/>
  </si>
  <si>
    <t>적용 단가</t>
    <phoneticPr fontId="6" type="noConversion"/>
  </si>
  <si>
    <t>평균</t>
    <phoneticPr fontId="10" type="noConversion"/>
  </si>
  <si>
    <t>22년 사업 시(22.8월 계약금액)</t>
    <phoneticPr fontId="10" type="noConversion"/>
  </si>
  <si>
    <t xml:space="preserve">전년도 장비단가 + 금년 견적 중 최저가 합산의 50% </t>
    <phoneticPr fontId="6" type="noConversion"/>
  </si>
  <si>
    <t xml:space="preserve"> </t>
    <phoneticPr fontId="6" type="noConversion"/>
  </si>
  <si>
    <t>식</t>
    <phoneticPr fontId="6" type="noConversion"/>
  </si>
  <si>
    <t>1. 레이다 설치</t>
    <phoneticPr fontId="6" type="noConversion"/>
  </si>
  <si>
    <t>검사 및 조정</t>
    <phoneticPr fontId="6" type="noConversion"/>
  </si>
  <si>
    <r>
      <rPr>
        <sz val="11"/>
        <color rgb="FF000000"/>
        <rFont val="맑은 고딕"/>
        <family val="3"/>
        <charset val="129"/>
      </rPr>
      <t>①</t>
    </r>
    <r>
      <rPr>
        <sz val="11"/>
        <color rgb="FF000000"/>
        <rFont val="맑은 고딕"/>
        <family val="3"/>
        <charset val="129"/>
        <scheme val="minor"/>
      </rPr>
      <t>소 계</t>
    </r>
    <phoneticPr fontId="6" type="noConversion"/>
  </si>
  <si>
    <t>레이다
완제품</t>
    <phoneticPr fontId="6" type="noConversion"/>
  </si>
  <si>
    <t>가②.재료비</t>
    <phoneticPr fontId="6" type="noConversion"/>
  </si>
  <si>
    <t>가①+가②+나+다</t>
    <phoneticPr fontId="6" type="noConversion"/>
  </si>
  <si>
    <t>합 계 (①+②+⓷)</t>
    <phoneticPr fontId="6" type="noConversion"/>
  </si>
  <si>
    <t>기타할증률(항내작업) 25% 적용</t>
    <phoneticPr fontId="6" type="noConversion"/>
  </si>
  <si>
    <t xml:space="preserve"> 재료비</t>
    <phoneticPr fontId="6" type="noConversion"/>
  </si>
  <si>
    <t xml:space="preserve">(가①+가②+나+다)×6% </t>
    <phoneticPr fontId="6" type="noConversion"/>
  </si>
  <si>
    <t>S-BAND</t>
    <phoneticPr fontId="6" type="noConversion"/>
  </si>
  <si>
    <t>X-BAND</t>
    <phoneticPr fontId="6" type="noConversion"/>
  </si>
  <si>
    <t>백원단위 절사</t>
    <phoneticPr fontId="6" type="noConversion"/>
  </si>
  <si>
    <t>산업안전보건관리비</t>
    <phoneticPr fontId="6" type="noConversion"/>
  </si>
  <si>
    <t>가①.재료비</t>
    <phoneticPr fontId="6" type="noConversion"/>
  </si>
  <si>
    <r>
      <t xml:space="preserve">□노무비 산출내역(2026년 상반기 적용 건설업 임금실태조사 보고서)
□경비 산출내역(예정가격작성기준 준용)
 </t>
    </r>
    <r>
      <rPr>
        <sz val="16"/>
        <color rgb="FF000000"/>
        <rFont val="Segoe UI Symbol"/>
        <family val="3"/>
      </rPr>
      <t xml:space="preserve">❍ </t>
    </r>
    <r>
      <rPr>
        <sz val="16"/>
        <color rgb="FF000000"/>
        <rFont val="맑은 고딕"/>
        <family val="3"/>
        <charset val="129"/>
        <scheme val="major"/>
      </rPr>
      <t xml:space="preserve">예정가격 산출기준
   - 산업재해보험, 국민건강보험, 국민연금보험, 노인장기요양보험료, 고용보험, 산업안전보건관리비, 지급임차료
  * 재정경제부계약예규 제34호 (계약예규) 예정가격 작성기준 준용
 ** 조달청 “2026년 상반기 조달청 제비율 적용기준(‘26.1.1.부터 적용)” 적용
*** 산업안전보건관리비: 건설업 산업안전보건관리비 계상 및 사용기준(고시)(제2025-11호)
 </t>
    </r>
    <r>
      <rPr>
        <sz val="16"/>
        <color rgb="FF000000"/>
        <rFont val="Segoe UI Symbol"/>
        <family val="3"/>
      </rPr>
      <t xml:space="preserve">❍ </t>
    </r>
    <r>
      <rPr>
        <sz val="16"/>
        <color rgb="FF000000"/>
        <rFont val="맑은 고딕"/>
        <family val="3"/>
        <charset val="129"/>
        <scheme val="major"/>
      </rPr>
      <t>설치기간 1개월 미만으로 건강, 연금, 노인장기요양보험료 미적용</t>
    </r>
    <phoneticPr fontId="10" type="noConversion"/>
  </si>
  <si>
    <t>공급가액×10%</t>
    <phoneticPr fontId="6" type="noConversion"/>
  </si>
  <si>
    <t>CSP</t>
    <phoneticPr fontId="6" type="noConversion"/>
  </si>
  <si>
    <t>CSP  (레이더 공급금액의 7%)
(세부품목 협상사항)</t>
    <phoneticPr fontId="6" type="noConversion"/>
  </si>
  <si>
    <t>식</t>
    <phoneticPr fontId="6" type="noConversion"/>
  </si>
  <si>
    <t>500톤급 이상</t>
    <phoneticPr fontId="6" type="noConversion"/>
  </si>
  <si>
    <r>
      <t>노무비×3.595%</t>
    </r>
    <r>
      <rPr>
        <sz val="9"/>
        <color theme="1"/>
        <rFont val="맑은 고딕"/>
        <family val="3"/>
        <charset val="129"/>
        <scheme val="minor"/>
      </rPr>
      <t>(공사 1개월 미만 제외, 국토부 고시 제2021-905호)</t>
    </r>
    <phoneticPr fontId="6" type="noConversion"/>
  </si>
  <si>
    <r>
      <t>노무비×4.75%</t>
    </r>
    <r>
      <rPr>
        <sz val="9"/>
        <color theme="1"/>
        <rFont val="맑은 고딕"/>
        <family val="3"/>
        <charset val="129"/>
        <scheme val="minor"/>
      </rPr>
      <t>(공사 1개월 미만 제외, 국토부 고시 제2021-905호)</t>
    </r>
    <phoneticPr fontId="6" type="noConversion"/>
  </si>
  <si>
    <t>(가②.재료비+노무비)×2.07%×1.2(요율)</t>
    <phoneticPr fontId="6" type="noConversion"/>
  </si>
  <si>
    <r>
      <t>건강보험료×13.14%</t>
    </r>
    <r>
      <rPr>
        <sz val="9"/>
        <color theme="1"/>
        <rFont val="맑은 고딕"/>
        <family val="3"/>
        <charset val="129"/>
        <scheme val="minor"/>
      </rPr>
      <t>(공사 1개월 미만 제외, 국토부 고시 제2021-905호)</t>
    </r>
    <phoneticPr fontId="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</si>
</sst>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76" formatCode="#,##0_ "/>
    <numFmt numFmtId="177" formatCode="_ * #,##0_ ;_ * \-#,##0_ ;_ * &quot;-&quot;_ ;_ @_ "/>
    <numFmt numFmtId="178" formatCode="#,##0_);\(#,##0\)"/>
    <numFmt numFmtId="179" formatCode="0.00_ "/>
    <numFmt numFmtId="180" formatCode="0.000%"/>
  </numFmts>
  <fonts count="26" x14ac:knownFonts="1">
    <font>
      <sz val="11"/>
      <color theme="1"/>
      <name val="맑은 고딕"/>
      <family val="2"/>
      <charset val="129"/>
      <scheme val="minor"/>
    </font>
    <font>
      <b/>
      <sz val="12.5"/>
      <color rgb="FF000000"/>
      <name val="맑은 고딕"/>
      <family val="3"/>
      <charset val="129"/>
      <scheme val="minor"/>
    </font>
    <font>
      <sz val="11"/>
      <color rgb="FF000000"/>
      <name val="맑은 고딕"/>
      <family val="3"/>
      <charset val="129"/>
      <scheme val="minor"/>
    </font>
    <font>
      <sz val="12"/>
      <color rgb="FF082108"/>
      <name val="맑은 고딕"/>
      <family val="3"/>
      <charset val="129"/>
      <scheme val="minor"/>
    </font>
    <font>
      <sz val="12"/>
      <color rgb="FF000000"/>
      <name val="맑은 고딕"/>
      <family val="3"/>
      <charset val="129"/>
      <scheme val="minor"/>
    </font>
    <font>
      <b/>
      <sz val="12"/>
      <color rgb="FF000000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  <font>
      <sz val="12"/>
      <color theme="1"/>
      <name val="맑은 고딕"/>
      <family val="3"/>
      <charset val="129"/>
      <scheme val="minor"/>
    </font>
    <font>
      <sz val="12"/>
      <name val="바탕체"/>
      <family val="1"/>
      <charset val="129"/>
    </font>
    <font>
      <b/>
      <sz val="12"/>
      <name val="돋움"/>
      <family val="3"/>
      <charset val="129"/>
    </font>
    <font>
      <sz val="8"/>
      <name val="돋움"/>
      <family val="3"/>
      <charset val="129"/>
    </font>
    <font>
      <sz val="12"/>
      <name val="돋움"/>
      <family val="3"/>
      <charset val="129"/>
    </font>
    <font>
      <b/>
      <sz val="16"/>
      <name val="돋움"/>
      <family val="3"/>
      <charset val="129"/>
    </font>
    <font>
      <sz val="8"/>
      <name val="바탕체"/>
      <family val="1"/>
      <charset val="129"/>
    </font>
    <font>
      <sz val="16"/>
      <color rgb="FF000000"/>
      <name val="맑은 고딕"/>
      <family val="3"/>
      <charset val="129"/>
      <scheme val="major"/>
    </font>
    <font>
      <sz val="16"/>
      <color rgb="FF000000"/>
      <name val="Segoe UI Symbol"/>
      <family val="3"/>
    </font>
    <font>
      <sz val="13"/>
      <color theme="1"/>
      <name val="맑은 고딕"/>
      <family val="2"/>
      <charset val="129"/>
      <scheme val="minor"/>
    </font>
    <font>
      <sz val="11"/>
      <color rgb="FF000000"/>
      <name val="맑은 고딕"/>
      <family val="3"/>
      <charset val="129"/>
    </font>
    <font>
      <sz val="12"/>
      <color theme="8"/>
      <name val="맑은 고딕"/>
      <family val="3"/>
      <charset val="129"/>
      <scheme val="minor"/>
    </font>
    <font>
      <sz val="12"/>
      <name val="맑은 고딕"/>
      <family val="3"/>
      <charset val="129"/>
      <scheme val="minor"/>
    </font>
    <font>
      <b/>
      <sz val="12"/>
      <name val="맑은 고딕"/>
      <family val="3"/>
      <charset val="129"/>
      <scheme val="minor"/>
    </font>
    <font>
      <sz val="10"/>
      <name val="맑은 고딕"/>
      <family val="3"/>
      <charset val="129"/>
      <scheme val="minor"/>
    </font>
    <font>
      <b/>
      <sz val="9"/>
      <color indexed="81"/>
      <name val="Tahoma"/>
      <family val="2"/>
    </font>
    <font>
      <b/>
      <sz val="9"/>
      <color indexed="81"/>
      <name val="돋움"/>
      <family val="3"/>
      <charset val="129"/>
    </font>
    <font>
      <sz val="11"/>
      <color theme="1"/>
      <name val="맑은 고딕"/>
      <family val="2"/>
      <charset val="129"/>
      <scheme val="minor"/>
    </font>
    <font>
      <sz val="9"/>
      <color theme="1"/>
      <name val="맑은 고딕"/>
      <family val="3"/>
      <charset val="129"/>
      <scheme val="minor"/>
    </font>
  </fonts>
  <fills count="7">
    <fill>
      <patternFill patternType="none"/>
    </fill>
    <fill>
      <patternFill patternType="gray125"/>
    </fill>
    <fill>
      <patternFill patternType="solid">
        <fgColor rgb="FFE6EEF7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9" tint="0.79998168889431442"/>
        <bgColor indexed="64"/>
      </patternFill>
    </fill>
  </fills>
  <borders count="149">
    <border>
      <left/>
      <right/>
      <top/>
      <bottom/>
      <diagonal/>
    </border>
    <border>
      <left style="thick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double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double">
        <color rgb="FF000000"/>
      </top>
      <bottom style="dotted">
        <color rgb="FF000000"/>
      </bottom>
      <diagonal/>
    </border>
    <border>
      <left style="thin">
        <color rgb="FF000000"/>
      </left>
      <right style="thick">
        <color rgb="FF000000"/>
      </right>
      <top style="double">
        <color rgb="FF000000"/>
      </top>
      <bottom style="dotted">
        <color rgb="FF000000"/>
      </bottom>
      <diagonal/>
    </border>
    <border>
      <left style="thin">
        <color rgb="FF000000"/>
      </left>
      <right style="thin">
        <color rgb="FF000000"/>
      </right>
      <top style="dotted">
        <color rgb="FF000000"/>
      </top>
      <bottom style="thin">
        <color rgb="FF000000"/>
      </bottom>
      <diagonal/>
    </border>
    <border>
      <left style="thin">
        <color rgb="FF000000"/>
      </left>
      <right style="thick">
        <color rgb="FF000000"/>
      </right>
      <top style="dotted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tted">
        <color rgb="FF000000"/>
      </bottom>
      <diagonal/>
    </border>
    <border>
      <left style="thin">
        <color rgb="FF000000"/>
      </left>
      <right/>
      <top style="thin">
        <color rgb="FF000000"/>
      </top>
      <bottom style="dotted">
        <color rgb="FF000000"/>
      </bottom>
      <diagonal/>
    </border>
    <border>
      <left/>
      <right style="thin">
        <color rgb="FF000000"/>
      </right>
      <top style="thin">
        <color rgb="FF000000"/>
      </top>
      <bottom style="dotted">
        <color rgb="FF000000"/>
      </bottom>
      <diagonal/>
    </border>
    <border>
      <left style="thin">
        <color rgb="FF000000"/>
      </left>
      <right style="thick">
        <color rgb="FF000000"/>
      </right>
      <top style="thin">
        <color rgb="FF000000"/>
      </top>
      <bottom style="dotted">
        <color rgb="FF000000"/>
      </bottom>
      <diagonal/>
    </border>
    <border>
      <left style="thin">
        <color rgb="FF000000"/>
      </left>
      <right style="thin">
        <color rgb="FF000000"/>
      </right>
      <top style="dotted">
        <color rgb="FF000000"/>
      </top>
      <bottom style="thick">
        <color rgb="FF000000"/>
      </bottom>
      <diagonal/>
    </border>
    <border>
      <left style="thin">
        <color rgb="FF000000"/>
      </left>
      <right/>
      <top style="dotted">
        <color rgb="FF000000"/>
      </top>
      <bottom style="thick">
        <color rgb="FF000000"/>
      </bottom>
      <diagonal/>
    </border>
    <border>
      <left/>
      <right style="thin">
        <color rgb="FF000000"/>
      </right>
      <top style="dotted">
        <color rgb="FF000000"/>
      </top>
      <bottom style="thick">
        <color rgb="FF000000"/>
      </bottom>
      <diagonal/>
    </border>
    <border>
      <left style="thin">
        <color rgb="FF000000"/>
      </left>
      <right style="thick">
        <color rgb="FF000000"/>
      </right>
      <top style="dotted">
        <color rgb="FF000000"/>
      </top>
      <bottom style="thick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dotted">
        <color rgb="FF000000"/>
      </top>
      <bottom style="dotted">
        <color rgb="FF000000"/>
      </bottom>
      <diagonal/>
    </border>
    <border>
      <left style="thin">
        <color rgb="FF000000"/>
      </left>
      <right/>
      <top style="dotted">
        <color rgb="FF000000"/>
      </top>
      <bottom style="dotted">
        <color rgb="FF000000"/>
      </bottom>
      <diagonal/>
    </border>
    <border>
      <left/>
      <right style="thin">
        <color rgb="FF000000"/>
      </right>
      <top style="dotted">
        <color rgb="FF000000"/>
      </top>
      <bottom style="dotted">
        <color rgb="FF000000"/>
      </bottom>
      <diagonal/>
    </border>
    <border>
      <left style="thin">
        <color rgb="FF000000"/>
      </left>
      <right style="thick">
        <color rgb="FF000000"/>
      </right>
      <top style="dotted">
        <color rgb="FF000000"/>
      </top>
      <bottom style="dotted">
        <color rgb="FF000000"/>
      </bottom>
      <diagonal/>
    </border>
    <border>
      <left style="thin">
        <color rgb="FF000000"/>
      </left>
      <right/>
      <top style="dotted">
        <color rgb="FF000000"/>
      </top>
      <bottom style="thin">
        <color rgb="FF000000"/>
      </bottom>
      <diagonal/>
    </border>
    <border>
      <left/>
      <right style="thin">
        <color rgb="FF000000"/>
      </right>
      <top style="dotted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ck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ck">
        <color rgb="FF000000"/>
      </right>
      <top style="thin">
        <color rgb="FF000000"/>
      </top>
      <bottom/>
      <diagonal/>
    </border>
    <border>
      <left style="thin">
        <color rgb="FF000000"/>
      </left>
      <right style="thick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ck">
        <color rgb="FF000000"/>
      </bottom>
      <diagonal/>
    </border>
    <border>
      <left style="thin">
        <color rgb="FF000000"/>
      </left>
      <right/>
      <top style="thin">
        <color rgb="FF000000"/>
      </top>
      <bottom style="thick">
        <color rgb="FF000000"/>
      </bottom>
      <diagonal/>
    </border>
    <border>
      <left/>
      <right style="thin">
        <color rgb="FF000000"/>
      </right>
      <top style="thin">
        <color rgb="FF000000"/>
      </top>
      <bottom style="thick">
        <color rgb="FF000000"/>
      </bottom>
      <diagonal/>
    </border>
    <border>
      <left style="thin">
        <color rgb="FF000000"/>
      </left>
      <right style="thin">
        <color rgb="FF000000"/>
      </right>
      <top style="thick">
        <color rgb="FF000000"/>
      </top>
      <bottom style="thin">
        <color rgb="FF000000"/>
      </bottom>
      <diagonal/>
    </border>
    <border>
      <left style="thin">
        <color rgb="FF000000"/>
      </left>
      <right/>
      <top style="thick">
        <color rgb="FF000000"/>
      </top>
      <bottom style="thin">
        <color rgb="FF000000"/>
      </bottom>
      <diagonal/>
    </border>
    <border>
      <left/>
      <right style="thin">
        <color rgb="FF000000"/>
      </right>
      <top style="thick">
        <color rgb="FF000000"/>
      </top>
      <bottom style="thin">
        <color rgb="FF000000"/>
      </bottom>
      <diagonal/>
    </border>
    <border>
      <left/>
      <right/>
      <top style="thick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ck">
        <color rgb="FF000000"/>
      </bottom>
      <diagonal/>
    </border>
    <border>
      <left style="thin">
        <color rgb="FF000000"/>
      </left>
      <right/>
      <top style="thick">
        <color rgb="FF000000"/>
      </top>
      <bottom/>
      <diagonal/>
    </border>
    <border>
      <left/>
      <right style="thin">
        <color rgb="FF000000"/>
      </right>
      <top style="thick">
        <color rgb="FF000000"/>
      </top>
      <bottom/>
      <diagonal/>
    </border>
    <border>
      <left style="thick">
        <color rgb="FF000000"/>
      </left>
      <right/>
      <top style="thick">
        <color rgb="FF000000"/>
      </top>
      <bottom/>
      <diagonal/>
    </border>
    <border>
      <left style="thin">
        <color rgb="FF000000"/>
      </left>
      <right style="thin">
        <color rgb="FF000000"/>
      </right>
      <top style="thick">
        <color rgb="FF000000"/>
      </top>
      <bottom/>
      <diagonal/>
    </border>
    <border>
      <left style="thin">
        <color rgb="FF000000"/>
      </left>
      <right style="thick">
        <color rgb="FF000000"/>
      </right>
      <top style="thick">
        <color rgb="FF000000"/>
      </top>
      <bottom/>
      <diagonal/>
    </border>
    <border>
      <left style="thick">
        <color rgb="FF000000"/>
      </left>
      <right/>
      <top style="double">
        <color rgb="FF000000"/>
      </top>
      <bottom/>
      <diagonal/>
    </border>
    <border>
      <left/>
      <right style="thin">
        <color rgb="FF000000"/>
      </right>
      <top style="double">
        <color rgb="FF000000"/>
      </top>
      <bottom/>
      <diagonal/>
    </border>
    <border>
      <left style="thick">
        <color rgb="FF000000"/>
      </left>
      <right/>
      <top/>
      <bottom/>
      <diagonal/>
    </border>
    <border>
      <left style="thick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double">
        <color rgb="FF000000"/>
      </top>
      <bottom style="dotted">
        <color rgb="FF000000"/>
      </bottom>
      <diagonal/>
    </border>
    <border>
      <left/>
      <right style="thin">
        <color rgb="FF000000"/>
      </right>
      <top style="double">
        <color rgb="FF000000"/>
      </top>
      <bottom style="dotted">
        <color rgb="FF000000"/>
      </bottom>
      <diagonal/>
    </border>
    <border>
      <left style="thick">
        <color rgb="FF000000"/>
      </left>
      <right style="thin">
        <color rgb="FF000000"/>
      </right>
      <top style="thin">
        <color rgb="FF000000"/>
      </top>
      <bottom/>
      <diagonal/>
    </border>
    <border>
      <left style="thick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ck">
        <color rgb="FF000000"/>
      </left>
      <right/>
      <top style="thin">
        <color rgb="FF000000"/>
      </top>
      <bottom/>
      <diagonal/>
    </border>
    <border>
      <left style="thick">
        <color rgb="FF000000"/>
      </left>
      <right/>
      <top/>
      <bottom style="thick">
        <color rgb="FF000000"/>
      </bottom>
      <diagonal/>
    </border>
    <border>
      <left/>
      <right style="thin">
        <color rgb="FF000000"/>
      </right>
      <top/>
      <bottom style="thick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rgb="FF000000"/>
      </top>
      <bottom style="dotted">
        <color rgb="FF000000"/>
      </bottom>
      <diagonal/>
    </border>
    <border>
      <left/>
      <right/>
      <top style="dotted">
        <color rgb="FF000000"/>
      </top>
      <bottom style="dotted">
        <color rgb="FF000000"/>
      </bottom>
      <diagonal/>
    </border>
    <border>
      <left/>
      <right/>
      <top style="dotted">
        <color rgb="FF000000"/>
      </top>
      <bottom style="thin">
        <color rgb="FF000000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/>
      <bottom style="hair">
        <color indexed="64"/>
      </bottom>
      <diagonal/>
    </border>
    <border>
      <left style="hair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rgb="FF000000"/>
      </left>
      <right/>
      <top/>
      <bottom style="dotted">
        <color rgb="FF000000"/>
      </bottom>
      <diagonal/>
    </border>
    <border>
      <left/>
      <right style="thin">
        <color rgb="FF000000"/>
      </right>
      <top/>
      <bottom style="dotted">
        <color rgb="FF000000"/>
      </bottom>
      <diagonal/>
    </border>
    <border>
      <left style="thin">
        <color rgb="FF000000"/>
      </left>
      <right style="thin">
        <color rgb="FF000000"/>
      </right>
      <top/>
      <bottom style="dotted">
        <color rgb="FF000000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/>
      <diagonal/>
    </border>
    <border>
      <left style="hair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/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thin">
        <color rgb="FF000000"/>
      </left>
      <right style="thin">
        <color rgb="FF000000"/>
      </right>
      <top style="dotted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thick">
        <color rgb="FF000000"/>
      </left>
      <right/>
      <top style="hair">
        <color rgb="FF000000"/>
      </top>
      <bottom style="hair">
        <color rgb="FF000000"/>
      </bottom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double">
        <color rgb="FF000000"/>
      </top>
      <bottom style="thin">
        <color rgb="FF000000"/>
      </bottom>
      <diagonal/>
    </border>
    <border>
      <left/>
      <right/>
      <top style="double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medium">
        <color indexed="64"/>
      </left>
      <right/>
      <top style="medium">
        <color indexed="64"/>
      </top>
      <bottom style="double">
        <color rgb="FF000000"/>
      </bottom>
      <diagonal/>
    </border>
    <border>
      <left/>
      <right/>
      <top style="medium">
        <color indexed="64"/>
      </top>
      <bottom style="double">
        <color rgb="FF000000"/>
      </bottom>
      <diagonal/>
    </border>
    <border>
      <left/>
      <right style="thin">
        <color rgb="FF000000"/>
      </right>
      <top style="medium">
        <color indexed="64"/>
      </top>
      <bottom style="double">
        <color rgb="FF000000"/>
      </bottom>
      <diagonal/>
    </border>
    <border>
      <left style="thin">
        <color rgb="FF000000"/>
      </left>
      <right/>
      <top style="medium">
        <color indexed="64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double">
        <color rgb="FF000000"/>
      </bottom>
      <diagonal/>
    </border>
    <border>
      <left style="thin">
        <color rgb="FF000000"/>
      </left>
      <right style="medium">
        <color indexed="64"/>
      </right>
      <top style="medium">
        <color indexed="64"/>
      </top>
      <bottom style="double">
        <color rgb="FF000000"/>
      </bottom>
      <diagonal/>
    </border>
    <border>
      <left style="medium">
        <color indexed="64"/>
      </left>
      <right style="thin">
        <color rgb="FF000000"/>
      </right>
      <top style="double">
        <color rgb="FF000000"/>
      </top>
      <bottom/>
      <diagonal/>
    </border>
    <border>
      <left style="thin">
        <color rgb="FF000000"/>
      </left>
      <right style="medium">
        <color indexed="64"/>
      </right>
      <top style="double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indexed="64"/>
      </right>
      <top/>
      <bottom/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medium">
        <color indexed="64"/>
      </right>
      <top/>
      <bottom style="medium">
        <color rgb="FF000000"/>
      </bottom>
      <diagonal/>
    </border>
    <border>
      <left style="medium">
        <color indexed="64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indexed="64"/>
      </right>
      <top style="medium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indexed="64"/>
      </right>
      <top style="dotted">
        <color rgb="FF000000"/>
      </top>
      <bottom style="dotted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/>
      <diagonal/>
    </border>
    <border>
      <left style="thin">
        <color rgb="FF000000"/>
      </left>
      <right style="medium">
        <color indexed="64"/>
      </right>
      <top/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dotted">
        <color rgb="FF000000"/>
      </top>
      <bottom/>
      <diagonal/>
    </border>
    <border>
      <left style="thin">
        <color rgb="FF000000"/>
      </left>
      <right style="medium">
        <color indexed="64"/>
      </right>
      <top style="dotted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thick">
        <color rgb="FF000000"/>
      </top>
      <bottom/>
      <diagonal/>
    </border>
    <border>
      <left style="thin">
        <color rgb="FF000000"/>
      </left>
      <right style="medium">
        <color indexed="64"/>
      </right>
      <top style="thick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/>
      <bottom style="thick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ck">
        <color rgb="FF000000"/>
      </bottom>
      <diagonal/>
    </border>
    <border>
      <left style="medium">
        <color indexed="64"/>
      </left>
      <right/>
      <top style="thick">
        <color rgb="FF000000"/>
      </top>
      <bottom style="thin">
        <color rgb="FF000000"/>
      </bottom>
      <diagonal/>
    </border>
    <border>
      <left style="medium">
        <color indexed="64"/>
      </left>
      <right/>
      <top style="thin">
        <color rgb="FF000000"/>
      </top>
      <bottom style="thin">
        <color rgb="FF000000"/>
      </bottom>
      <diagonal/>
    </border>
    <border>
      <left style="medium">
        <color indexed="64"/>
      </left>
      <right/>
      <top style="thin">
        <color rgb="FF000000"/>
      </top>
      <bottom style="thick">
        <color rgb="FF000000"/>
      </bottom>
      <diagonal/>
    </border>
    <border>
      <left style="medium">
        <color indexed="64"/>
      </left>
      <right/>
      <top style="thick">
        <color rgb="FF000000"/>
      </top>
      <bottom style="medium">
        <color indexed="64"/>
      </bottom>
      <diagonal/>
    </border>
    <border>
      <left/>
      <right/>
      <top style="thick">
        <color rgb="FF000000"/>
      </top>
      <bottom style="medium">
        <color indexed="64"/>
      </bottom>
      <diagonal/>
    </border>
    <border>
      <left/>
      <right style="thin">
        <color rgb="FF000000"/>
      </right>
      <top style="thick">
        <color rgb="FF000000"/>
      </top>
      <bottom style="medium">
        <color indexed="64"/>
      </bottom>
      <diagonal/>
    </border>
    <border>
      <left style="thin">
        <color rgb="FF000000"/>
      </left>
      <right/>
      <top style="thick">
        <color rgb="FF000000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 style="thick">
        <color rgb="FF000000"/>
      </top>
      <bottom style="medium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>
      <alignment vertical="center"/>
    </xf>
    <xf numFmtId="177" fontId="8" fillId="0" borderId="0" applyFont="0" applyFill="0" applyBorder="0" applyAlignment="0" applyProtection="0"/>
    <xf numFmtId="0" fontId="8" fillId="0" borderId="0" applyFont="0" applyFill="0" applyBorder="0" applyAlignment="0" applyProtection="0"/>
    <xf numFmtId="0" fontId="24" fillId="0" borderId="0">
      <alignment vertical="center"/>
    </xf>
  </cellStyleXfs>
  <cellXfs count="273">
    <xf numFmtId="0" fontId="0" fillId="0" borderId="0" xfId="0">
      <alignment vertical="center"/>
    </xf>
    <xf numFmtId="0" fontId="4" fillId="0" borderId="7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4" fillId="0" borderId="24" xfId="0" applyFont="1" applyBorder="1" applyAlignment="1">
      <alignment horizontal="center" vertical="center" wrapText="1"/>
    </xf>
    <xf numFmtId="0" fontId="4" fillId="0" borderId="36" xfId="0" applyFont="1" applyBorder="1" applyAlignment="1">
      <alignment horizontal="right" vertical="center" wrapText="1"/>
    </xf>
    <xf numFmtId="0" fontId="4" fillId="0" borderId="17" xfId="0" applyFont="1" applyBorder="1" applyAlignment="1">
      <alignment horizontal="center" vertical="center" wrapText="1"/>
    </xf>
    <xf numFmtId="0" fontId="4" fillId="0" borderId="17" xfId="0" applyFont="1" applyBorder="1" applyAlignment="1">
      <alignment horizontal="right" vertical="center" wrapText="1"/>
    </xf>
    <xf numFmtId="0" fontId="4" fillId="0" borderId="36" xfId="0" applyFont="1" applyBorder="1" applyAlignment="1">
      <alignment horizontal="center" vertical="center" wrapText="1"/>
    </xf>
    <xf numFmtId="0" fontId="1" fillId="2" borderId="48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 wrapText="1"/>
    </xf>
    <xf numFmtId="0" fontId="2" fillId="0" borderId="54" xfId="0" applyFont="1" applyBorder="1" applyAlignment="1">
      <alignment horizontal="center" vertical="center" wrapText="1"/>
    </xf>
    <xf numFmtId="0" fontId="2" fillId="0" borderId="55" xfId="0" applyFont="1" applyBorder="1" applyAlignment="1">
      <alignment horizontal="justify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25" xfId="0" applyFont="1" applyBorder="1" applyAlignment="1">
      <alignment horizontal="center" vertical="center" wrapText="1"/>
    </xf>
    <xf numFmtId="0" fontId="2" fillId="0" borderId="26" xfId="0" applyFont="1" applyBorder="1" applyAlignment="1">
      <alignment horizontal="justify" vertical="center" wrapText="1"/>
    </xf>
    <xf numFmtId="0" fontId="2" fillId="0" borderId="24" xfId="0" applyFont="1" applyBorder="1" applyAlignment="1">
      <alignment horizontal="center" vertical="center" wrapText="1"/>
    </xf>
    <xf numFmtId="0" fontId="2" fillId="0" borderId="27" xfId="0" applyFont="1" applyBorder="1" applyAlignment="1">
      <alignment horizontal="center" vertical="center" wrapText="1"/>
    </xf>
    <xf numFmtId="0" fontId="2" fillId="0" borderId="28" xfId="0" applyFont="1" applyBorder="1" applyAlignment="1">
      <alignment horizontal="center" vertical="center" wrapText="1"/>
    </xf>
    <xf numFmtId="0" fontId="2" fillId="0" borderId="29" xfId="0" applyFont="1" applyBorder="1" applyAlignment="1">
      <alignment horizontal="justify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43" xfId="0" applyFont="1" applyBorder="1" applyAlignment="1">
      <alignment horizontal="center" vertical="center" wrapText="1"/>
    </xf>
    <xf numFmtId="0" fontId="2" fillId="0" borderId="35" xfId="0" applyFont="1" applyBorder="1" applyAlignment="1">
      <alignment horizontal="justify" vertical="center" wrapText="1"/>
    </xf>
    <xf numFmtId="0" fontId="2" fillId="0" borderId="17" xfId="0" applyFont="1" applyBorder="1" applyAlignment="1">
      <alignment horizontal="center" vertical="center" wrapText="1"/>
    </xf>
    <xf numFmtId="0" fontId="2" fillId="0" borderId="31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justify" vertical="center" wrapText="1"/>
    </xf>
    <xf numFmtId="0" fontId="2" fillId="0" borderId="12" xfId="0" applyFont="1" applyBorder="1" applyAlignment="1">
      <alignment horizontal="center" vertical="center" wrapText="1"/>
    </xf>
    <xf numFmtId="0" fontId="0" fillId="0" borderId="4" xfId="0" applyBorder="1" applyAlignment="1">
      <alignment vertical="center" wrapText="1"/>
    </xf>
    <xf numFmtId="0" fontId="2" fillId="0" borderId="14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justify" vertical="center" wrapText="1"/>
    </xf>
    <xf numFmtId="0" fontId="2" fillId="0" borderId="16" xfId="0" applyFont="1" applyBorder="1" applyAlignment="1">
      <alignment horizontal="center" vertical="center" wrapText="1"/>
    </xf>
    <xf numFmtId="0" fontId="0" fillId="0" borderId="63" xfId="0" applyBorder="1">
      <alignment vertical="center"/>
    </xf>
    <xf numFmtId="0" fontId="1" fillId="2" borderId="63" xfId="0" applyFont="1" applyFill="1" applyBorder="1" applyAlignment="1">
      <alignment horizontal="center" vertical="center" wrapText="1"/>
    </xf>
    <xf numFmtId="0" fontId="0" fillId="0" borderId="63" xfId="0" applyBorder="1" applyAlignment="1">
      <alignment horizontal="center" vertical="center"/>
    </xf>
    <xf numFmtId="0" fontId="7" fillId="0" borderId="24" xfId="0" applyFont="1" applyBorder="1" applyAlignment="1">
      <alignment horizontal="right" vertical="center" wrapText="1"/>
    </xf>
    <xf numFmtId="0" fontId="7" fillId="0" borderId="7" xfId="0" applyFont="1" applyBorder="1" applyAlignment="1">
      <alignment horizontal="right" vertical="center" wrapText="1"/>
    </xf>
    <xf numFmtId="0" fontId="7" fillId="0" borderId="9" xfId="0" applyFont="1" applyBorder="1" applyAlignment="1">
      <alignment horizontal="right" vertical="center" wrapText="1"/>
    </xf>
    <xf numFmtId="0" fontId="7" fillId="0" borderId="3" xfId="0" applyFont="1" applyBorder="1" applyAlignment="1">
      <alignment horizontal="right" vertical="center" wrapText="1"/>
    </xf>
    <xf numFmtId="0" fontId="7" fillId="0" borderId="30" xfId="0" applyFont="1" applyBorder="1" applyAlignment="1">
      <alignment horizontal="right" vertical="center" wrapText="1"/>
    </xf>
    <xf numFmtId="0" fontId="2" fillId="0" borderId="64" xfId="0" applyFont="1" applyBorder="1" applyAlignment="1">
      <alignment horizontal="center" vertical="center" wrapText="1"/>
    </xf>
    <xf numFmtId="0" fontId="2" fillId="0" borderId="65" xfId="0" applyFont="1" applyBorder="1" applyAlignment="1">
      <alignment horizontal="center" vertical="center" wrapText="1"/>
    </xf>
    <xf numFmtId="0" fontId="2" fillId="0" borderId="66" xfId="0" applyFont="1" applyBorder="1" applyAlignment="1">
      <alignment horizontal="center" vertical="center" wrapText="1"/>
    </xf>
    <xf numFmtId="3" fontId="0" fillId="0" borderId="0" xfId="0" applyNumberFormat="1">
      <alignment vertical="center"/>
    </xf>
    <xf numFmtId="0" fontId="0" fillId="0" borderId="0" xfId="0" applyAlignment="1">
      <alignment horizontal="center" vertical="center"/>
    </xf>
    <xf numFmtId="0" fontId="3" fillId="0" borderId="21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30" xfId="0" applyFont="1" applyBorder="1" applyAlignment="1">
      <alignment horizontal="center" vertical="center" wrapText="1"/>
    </xf>
    <xf numFmtId="177" fontId="11" fillId="0" borderId="70" xfId="1" applyFont="1" applyFill="1" applyBorder="1" applyAlignment="1">
      <alignment horizontal="center" vertical="center"/>
    </xf>
    <xf numFmtId="178" fontId="11" fillId="0" borderId="71" xfId="1" applyNumberFormat="1" applyFont="1" applyFill="1" applyBorder="1" applyAlignment="1">
      <alignment horizontal="center" vertical="center"/>
    </xf>
    <xf numFmtId="177" fontId="11" fillId="0" borderId="69" xfId="1" applyFont="1" applyFill="1" applyBorder="1" applyAlignment="1">
      <alignment vertical="center"/>
    </xf>
    <xf numFmtId="0" fontId="4" fillId="0" borderId="78" xfId="0" applyFont="1" applyBorder="1" applyAlignment="1">
      <alignment horizontal="center" vertical="center" wrapText="1"/>
    </xf>
    <xf numFmtId="0" fontId="7" fillId="0" borderId="78" xfId="0" applyFont="1" applyBorder="1" applyAlignment="1">
      <alignment horizontal="right" vertical="center" wrapText="1"/>
    </xf>
    <xf numFmtId="177" fontId="12" fillId="4" borderId="74" xfId="1" applyFont="1" applyFill="1" applyBorder="1" applyAlignment="1">
      <alignment horizontal="center" vertical="center"/>
    </xf>
    <xf numFmtId="177" fontId="12" fillId="5" borderId="68" xfId="1" applyFont="1" applyFill="1" applyBorder="1" applyAlignment="1">
      <alignment horizontal="center" vertical="center"/>
    </xf>
    <xf numFmtId="177" fontId="12" fillId="5" borderId="86" xfId="1" applyFont="1" applyFill="1" applyBorder="1" applyAlignment="1">
      <alignment horizontal="center" vertical="center"/>
    </xf>
    <xf numFmtId="177" fontId="12" fillId="5" borderId="87" xfId="1" applyFont="1" applyFill="1" applyBorder="1" applyAlignment="1">
      <alignment horizontal="center" vertical="center"/>
    </xf>
    <xf numFmtId="177" fontId="12" fillId="6" borderId="68" xfId="1" applyFont="1" applyFill="1" applyBorder="1" applyAlignment="1">
      <alignment horizontal="center" vertical="center"/>
    </xf>
    <xf numFmtId="177" fontId="12" fillId="6" borderId="87" xfId="1" applyFont="1" applyFill="1" applyBorder="1" applyAlignment="1">
      <alignment horizontal="center" vertical="center"/>
    </xf>
    <xf numFmtId="0" fontId="11" fillId="0" borderId="71" xfId="1" quotePrefix="1" applyNumberFormat="1" applyFont="1" applyFill="1" applyBorder="1" applyAlignment="1">
      <alignment vertical="center" wrapText="1" shrinkToFit="1"/>
    </xf>
    <xf numFmtId="177" fontId="11" fillId="0" borderId="73" xfId="1" applyFont="1" applyFill="1" applyBorder="1" applyAlignment="1">
      <alignment horizontal="center" vertical="center"/>
    </xf>
    <xf numFmtId="178" fontId="11" fillId="0" borderId="88" xfId="1" applyNumberFormat="1" applyFont="1" applyFill="1" applyBorder="1" applyAlignment="1">
      <alignment horizontal="center" vertical="center"/>
    </xf>
    <xf numFmtId="178" fontId="11" fillId="0" borderId="89" xfId="1" applyNumberFormat="1" applyFont="1" applyFill="1" applyBorder="1" applyAlignment="1">
      <alignment vertical="center"/>
    </xf>
    <xf numFmtId="177" fontId="11" fillId="0" borderId="79" xfId="1" applyFont="1" applyFill="1" applyBorder="1" applyAlignment="1">
      <alignment vertical="center"/>
    </xf>
    <xf numFmtId="178" fontId="11" fillId="0" borderId="90" xfId="1" applyNumberFormat="1" applyFont="1" applyFill="1" applyBorder="1" applyAlignment="1">
      <alignment vertical="center"/>
    </xf>
    <xf numFmtId="0" fontId="11" fillId="0" borderId="88" xfId="1" quotePrefix="1" applyNumberFormat="1" applyFont="1" applyFill="1" applyBorder="1" applyAlignment="1">
      <alignment vertical="center" wrapText="1" shrinkToFit="1"/>
    </xf>
    <xf numFmtId="178" fontId="11" fillId="0" borderId="91" xfId="1" applyNumberFormat="1" applyFont="1" applyFill="1" applyBorder="1" applyAlignment="1">
      <alignment horizontal="center" vertical="center"/>
    </xf>
    <xf numFmtId="178" fontId="11" fillId="0" borderId="92" xfId="1" applyNumberFormat="1" applyFont="1" applyFill="1" applyBorder="1" applyAlignment="1">
      <alignment vertical="center"/>
    </xf>
    <xf numFmtId="178" fontId="11" fillId="0" borderId="93" xfId="1" applyNumberFormat="1" applyFont="1" applyFill="1" applyBorder="1" applyAlignment="1">
      <alignment vertical="center"/>
    </xf>
    <xf numFmtId="177" fontId="9" fillId="3" borderId="94" xfId="1" applyFont="1" applyFill="1" applyBorder="1" applyAlignment="1">
      <alignment vertical="center" shrinkToFit="1"/>
    </xf>
    <xf numFmtId="177" fontId="9" fillId="3" borderId="95" xfId="1" applyFont="1" applyFill="1" applyBorder="1" applyAlignment="1">
      <alignment horizontal="center" vertical="center"/>
    </xf>
    <xf numFmtId="178" fontId="9" fillId="3" borderId="84" xfId="1" applyNumberFormat="1" applyFont="1" applyFill="1" applyBorder="1" applyAlignment="1">
      <alignment horizontal="center" vertical="center"/>
    </xf>
    <xf numFmtId="178" fontId="9" fillId="3" borderId="96" xfId="1" applyNumberFormat="1" applyFont="1" applyFill="1" applyBorder="1" applyAlignment="1">
      <alignment vertical="center"/>
    </xf>
    <xf numFmtId="178" fontId="9" fillId="3" borderId="75" xfId="1" applyNumberFormat="1" applyFont="1" applyFill="1" applyBorder="1" applyAlignment="1">
      <alignment vertical="center"/>
    </xf>
    <xf numFmtId="178" fontId="9" fillId="3" borderId="81" xfId="1" applyNumberFormat="1" applyFont="1" applyFill="1" applyBorder="1" applyAlignment="1">
      <alignment horizontal="center" vertical="center"/>
    </xf>
    <xf numFmtId="178" fontId="9" fillId="3" borderId="97" xfId="1" applyNumberFormat="1" applyFont="1" applyFill="1" applyBorder="1" applyAlignment="1">
      <alignment vertical="center"/>
    </xf>
    <xf numFmtId="177" fontId="12" fillId="4" borderId="98" xfId="1" applyFont="1" applyFill="1" applyBorder="1" applyAlignment="1">
      <alignment horizontal="center" vertical="center"/>
    </xf>
    <xf numFmtId="177" fontId="12" fillId="4" borderId="72" xfId="1" applyFont="1" applyFill="1" applyBorder="1" applyAlignment="1">
      <alignment horizontal="center" vertical="center"/>
    </xf>
    <xf numFmtId="177" fontId="12" fillId="6" borderId="72" xfId="1" applyFont="1" applyFill="1" applyBorder="1" applyAlignment="1">
      <alignment horizontal="center" vertical="center"/>
    </xf>
    <xf numFmtId="176" fontId="11" fillId="0" borderId="69" xfId="1" applyNumberFormat="1" applyFont="1" applyFill="1" applyBorder="1" applyAlignment="1">
      <alignment vertical="center"/>
    </xf>
    <xf numFmtId="0" fontId="4" fillId="0" borderId="30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2" fillId="0" borderId="99" xfId="0" applyFont="1" applyBorder="1" applyAlignment="1">
      <alignment horizontal="center" vertical="center" wrapText="1"/>
    </xf>
    <xf numFmtId="0" fontId="3" fillId="0" borderId="30" xfId="0" applyFont="1" applyBorder="1" applyAlignment="1">
      <alignment horizontal="center" vertical="center" wrapText="1"/>
    </xf>
    <xf numFmtId="0" fontId="2" fillId="0" borderId="100" xfId="0" applyFont="1" applyBorder="1" applyAlignment="1">
      <alignment horizontal="center" vertical="center" wrapText="1"/>
    </xf>
    <xf numFmtId="0" fontId="4" fillId="0" borderId="100" xfId="0" applyFont="1" applyBorder="1" applyAlignment="1">
      <alignment horizontal="center" vertical="center" wrapText="1"/>
    </xf>
    <xf numFmtId="0" fontId="16" fillId="0" borderId="0" xfId="0" applyFont="1">
      <alignment vertical="center"/>
    </xf>
    <xf numFmtId="0" fontId="19" fillId="0" borderId="3" xfId="0" applyFont="1" applyBorder="1" applyAlignment="1">
      <alignment horizontal="right" vertical="center" wrapText="1"/>
    </xf>
    <xf numFmtId="0" fontId="4" fillId="0" borderId="107" xfId="0" applyFont="1" applyBorder="1" applyAlignment="1">
      <alignment horizontal="center" vertical="center" wrapText="1"/>
    </xf>
    <xf numFmtId="3" fontId="19" fillId="0" borderId="100" xfId="0" applyNumberFormat="1" applyFont="1" applyBorder="1" applyAlignment="1">
      <alignment horizontal="right" vertical="center" wrapText="1"/>
    </xf>
    <xf numFmtId="3" fontId="19" fillId="0" borderId="107" xfId="0" applyNumberFormat="1" applyFont="1" applyBorder="1" applyAlignment="1">
      <alignment horizontal="right" vertical="center" wrapText="1"/>
    </xf>
    <xf numFmtId="0" fontId="19" fillId="0" borderId="30" xfId="0" applyFont="1" applyBorder="1" applyAlignment="1">
      <alignment horizontal="center" vertical="center" wrapText="1"/>
    </xf>
    <xf numFmtId="0" fontId="19" fillId="0" borderId="30" xfId="0" applyFont="1" applyBorder="1" applyAlignment="1">
      <alignment horizontal="right" vertical="center" wrapText="1"/>
    </xf>
    <xf numFmtId="0" fontId="19" fillId="0" borderId="39" xfId="0" applyFont="1" applyBorder="1" applyAlignment="1">
      <alignment horizontal="center" vertical="center" wrapText="1"/>
    </xf>
    <xf numFmtId="0" fontId="19" fillId="0" borderId="39" xfId="0" applyFont="1" applyBorder="1" applyAlignment="1">
      <alignment horizontal="right" vertical="center" wrapText="1"/>
    </xf>
    <xf numFmtId="0" fontId="19" fillId="0" borderId="17" xfId="0" applyFont="1" applyBorder="1" applyAlignment="1">
      <alignment horizontal="center" vertical="center" wrapText="1"/>
    </xf>
    <xf numFmtId="0" fontId="19" fillId="0" borderId="17" xfId="0" applyFont="1" applyBorder="1" applyAlignment="1">
      <alignment horizontal="right" vertical="center" wrapText="1"/>
    </xf>
    <xf numFmtId="0" fontId="19" fillId="0" borderId="36" xfId="0" applyFont="1" applyBorder="1" applyAlignment="1">
      <alignment horizontal="center" vertical="center" wrapText="1"/>
    </xf>
    <xf numFmtId="0" fontId="19" fillId="0" borderId="36" xfId="0" applyFont="1" applyBorder="1" applyAlignment="1">
      <alignment horizontal="right" vertical="center" wrapText="1"/>
    </xf>
    <xf numFmtId="0" fontId="19" fillId="0" borderId="108" xfId="0" applyFont="1" applyBorder="1" applyAlignment="1">
      <alignment horizontal="right" vertical="center" wrapText="1"/>
    </xf>
    <xf numFmtId="3" fontId="19" fillId="0" borderId="109" xfId="0" applyNumberFormat="1" applyFont="1" applyBorder="1">
      <alignment vertical="center"/>
    </xf>
    <xf numFmtId="180" fontId="19" fillId="0" borderId="39" xfId="0" applyNumberFormat="1" applyFont="1" applyBorder="1" applyAlignment="1">
      <alignment horizontal="right" vertical="center" wrapText="1"/>
    </xf>
    <xf numFmtId="180" fontId="19" fillId="0" borderId="17" xfId="0" applyNumberFormat="1" applyFont="1" applyBorder="1" applyAlignment="1">
      <alignment horizontal="right" vertical="center" wrapText="1"/>
    </xf>
    <xf numFmtId="180" fontId="19" fillId="0" borderId="36" xfId="0" applyNumberFormat="1" applyFont="1" applyBorder="1" applyAlignment="1">
      <alignment horizontal="right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18" xfId="0" applyFont="1" applyBorder="1" applyAlignment="1">
      <alignment horizontal="center" vertical="center" wrapText="1"/>
    </xf>
    <xf numFmtId="0" fontId="2" fillId="0" borderId="30" xfId="0" applyFont="1" applyBorder="1" applyAlignment="1">
      <alignment horizontal="center" vertical="center" wrapText="1"/>
    </xf>
    <xf numFmtId="9" fontId="19" fillId="0" borderId="17" xfId="0" applyNumberFormat="1" applyFont="1" applyBorder="1" applyAlignment="1">
      <alignment horizontal="right" vertical="center" wrapText="1"/>
    </xf>
    <xf numFmtId="9" fontId="4" fillId="0" borderId="17" xfId="0" applyNumberFormat="1" applyFont="1" applyBorder="1" applyAlignment="1">
      <alignment horizontal="right" vertical="center" wrapText="1"/>
    </xf>
    <xf numFmtId="9" fontId="4" fillId="0" borderId="36" xfId="0" applyNumberFormat="1" applyFont="1" applyBorder="1" applyAlignment="1">
      <alignment horizontal="right" vertical="center" wrapText="1"/>
    </xf>
    <xf numFmtId="0" fontId="4" fillId="0" borderId="112" xfId="0" applyFont="1" applyBorder="1" applyAlignment="1">
      <alignment horizontal="center" vertical="center" wrapText="1"/>
    </xf>
    <xf numFmtId="0" fontId="19" fillId="0" borderId="112" xfId="0" applyFont="1" applyBorder="1" applyAlignment="1">
      <alignment horizontal="right" vertical="center" wrapText="1"/>
    </xf>
    <xf numFmtId="3" fontId="19" fillId="0" borderId="112" xfId="0" applyNumberFormat="1" applyFont="1" applyBorder="1" applyAlignment="1">
      <alignment horizontal="right" vertical="center" wrapText="1"/>
    </xf>
    <xf numFmtId="0" fontId="4" fillId="0" borderId="63" xfId="0" applyFont="1" applyBorder="1" applyAlignment="1">
      <alignment horizontal="center" vertical="center" wrapText="1"/>
    </xf>
    <xf numFmtId="0" fontId="19" fillId="0" borderId="63" xfId="0" applyFont="1" applyBorder="1" applyAlignment="1">
      <alignment horizontal="right" vertical="center" wrapText="1"/>
    </xf>
    <xf numFmtId="3" fontId="19" fillId="0" borderId="63" xfId="0" applyNumberFormat="1" applyFont="1" applyBorder="1">
      <alignment vertical="center"/>
    </xf>
    <xf numFmtId="0" fontId="1" fillId="2" borderId="117" xfId="0" applyFont="1" applyFill="1" applyBorder="1" applyAlignment="1">
      <alignment horizontal="center" vertical="center" wrapText="1"/>
    </xf>
    <xf numFmtId="0" fontId="1" fillId="2" borderId="118" xfId="0" applyFont="1" applyFill="1" applyBorder="1" applyAlignment="1">
      <alignment horizontal="center" vertical="center" wrapText="1"/>
    </xf>
    <xf numFmtId="3" fontId="19" fillId="0" borderId="120" xfId="0" applyNumberFormat="1" applyFont="1" applyBorder="1" applyAlignment="1">
      <alignment horizontal="right" vertical="center" wrapText="1"/>
    </xf>
    <xf numFmtId="3" fontId="19" fillId="0" borderId="0" xfId="0" applyNumberFormat="1" applyFont="1" applyBorder="1">
      <alignment vertical="center"/>
    </xf>
    <xf numFmtId="3" fontId="19" fillId="0" borderId="122" xfId="0" applyNumberFormat="1" applyFont="1" applyBorder="1" applyAlignment="1">
      <alignment horizontal="right" vertical="center" wrapText="1"/>
    </xf>
    <xf numFmtId="3" fontId="19" fillId="0" borderId="123" xfId="0" applyNumberFormat="1" applyFont="1" applyBorder="1" applyAlignment="1">
      <alignment horizontal="right" vertical="center" wrapText="1"/>
    </xf>
    <xf numFmtId="3" fontId="20" fillId="0" borderId="124" xfId="0" applyNumberFormat="1" applyFont="1" applyBorder="1" applyAlignment="1">
      <alignment horizontal="right" vertical="center" wrapText="1"/>
    </xf>
    <xf numFmtId="3" fontId="19" fillId="0" borderId="126" xfId="0" applyNumberFormat="1" applyFont="1" applyBorder="1" applyAlignment="1">
      <alignment horizontal="right" vertical="center" wrapText="1"/>
    </xf>
    <xf numFmtId="3" fontId="20" fillId="0" borderId="128" xfId="0" applyNumberFormat="1" applyFont="1" applyBorder="1" applyAlignment="1">
      <alignment horizontal="right" vertical="center" wrapText="1"/>
    </xf>
    <xf numFmtId="3" fontId="4" fillId="0" borderId="122" xfId="0" applyNumberFormat="1" applyFont="1" applyBorder="1" applyAlignment="1">
      <alignment horizontal="right" vertical="center" wrapText="1"/>
    </xf>
    <xf numFmtId="3" fontId="4" fillId="0" borderId="129" xfId="0" applyNumberFormat="1" applyFont="1" applyBorder="1" applyAlignment="1">
      <alignment horizontal="right" vertical="center" wrapText="1"/>
    </xf>
    <xf numFmtId="3" fontId="4" fillId="0" borderId="130" xfId="0" applyNumberFormat="1" applyFont="1" applyBorder="1" applyAlignment="1">
      <alignment horizontal="right" vertical="center" wrapText="1"/>
    </xf>
    <xf numFmtId="3" fontId="4" fillId="0" borderId="131" xfId="0" applyNumberFormat="1" applyFont="1" applyBorder="1" applyAlignment="1">
      <alignment horizontal="right" vertical="center" wrapText="1"/>
    </xf>
    <xf numFmtId="3" fontId="4" fillId="0" borderId="132" xfId="0" applyNumberFormat="1" applyFont="1" applyBorder="1" applyAlignment="1">
      <alignment horizontal="right" vertical="center" wrapText="1"/>
    </xf>
    <xf numFmtId="3" fontId="4" fillId="0" borderId="133" xfId="0" applyNumberFormat="1" applyFont="1" applyBorder="1" applyAlignment="1">
      <alignment horizontal="right" vertical="center" wrapText="1"/>
    </xf>
    <xf numFmtId="3" fontId="19" fillId="0" borderId="134" xfId="0" applyNumberFormat="1" applyFont="1" applyBorder="1" applyAlignment="1">
      <alignment horizontal="right" vertical="center" wrapText="1"/>
    </xf>
    <xf numFmtId="3" fontId="19" fillId="0" borderId="136" xfId="0" applyNumberFormat="1" applyFont="1" applyBorder="1" applyAlignment="1">
      <alignment horizontal="right" vertical="center" wrapText="1"/>
    </xf>
    <xf numFmtId="176" fontId="19" fillId="0" borderId="134" xfId="0" applyNumberFormat="1" applyFont="1" applyBorder="1" applyAlignment="1">
      <alignment horizontal="right" vertical="center" wrapText="1"/>
    </xf>
    <xf numFmtId="3" fontId="20" fillId="0" borderId="138" xfId="0" applyNumberFormat="1" applyFont="1" applyBorder="1" applyAlignment="1">
      <alignment horizontal="right" vertical="center" wrapText="1"/>
    </xf>
    <xf numFmtId="3" fontId="20" fillId="0" borderId="136" xfId="0" applyNumberFormat="1" applyFont="1" applyBorder="1" applyAlignment="1">
      <alignment horizontal="right" vertical="center" wrapText="1"/>
    </xf>
    <xf numFmtId="3" fontId="5" fillId="0" borderId="134" xfId="0" applyNumberFormat="1" applyFont="1" applyBorder="1" applyAlignment="1">
      <alignment horizontal="right" vertical="center" wrapText="1"/>
    </xf>
    <xf numFmtId="3" fontId="5" fillId="0" borderId="138" xfId="0" applyNumberFormat="1" applyFont="1" applyBorder="1" applyAlignment="1">
      <alignment horizontal="right" vertical="center" wrapText="1"/>
    </xf>
    <xf numFmtId="3" fontId="5" fillId="2" borderId="146" xfId="0" applyNumberFormat="1" applyFont="1" applyFill="1" applyBorder="1" applyAlignment="1">
      <alignment horizontal="right" vertical="center" wrapText="1"/>
    </xf>
    <xf numFmtId="0" fontId="24" fillId="0" borderId="0" xfId="3">
      <alignment vertical="center"/>
    </xf>
    <xf numFmtId="0" fontId="24" fillId="0" borderId="63" xfId="3" applyBorder="1">
      <alignment vertical="center"/>
    </xf>
    <xf numFmtId="0" fontId="1" fillId="2" borderId="63" xfId="3" applyFont="1" applyFill="1" applyBorder="1" applyAlignment="1">
      <alignment horizontal="center" vertical="center" wrapText="1"/>
    </xf>
    <xf numFmtId="0" fontId="24" fillId="0" borderId="63" xfId="3" applyBorder="1" applyAlignment="1">
      <alignment horizontal="center" vertical="center"/>
    </xf>
    <xf numFmtId="0" fontId="24" fillId="0" borderId="63" xfId="3" applyBorder="1" applyAlignment="1">
      <alignment horizontal="center" vertical="center" wrapText="1"/>
    </xf>
    <xf numFmtId="179" fontId="24" fillId="0" borderId="63" xfId="3" applyNumberFormat="1" applyBorder="1">
      <alignment vertical="center"/>
    </xf>
    <xf numFmtId="0" fontId="7" fillId="0" borderId="107" xfId="0" applyFont="1" applyBorder="1" applyAlignment="1">
      <alignment horizontal="right" vertical="center" wrapText="1"/>
    </xf>
    <xf numFmtId="0" fontId="7" fillId="0" borderId="100" xfId="0" applyFont="1" applyBorder="1" applyAlignment="1">
      <alignment horizontal="right" vertical="center" wrapText="1"/>
    </xf>
    <xf numFmtId="3" fontId="7" fillId="0" borderId="78" xfId="0" applyNumberFormat="1" applyFont="1" applyBorder="1" applyAlignment="1">
      <alignment horizontal="right" vertical="center" wrapText="1"/>
    </xf>
    <xf numFmtId="3" fontId="7" fillId="0" borderId="24" xfId="0" applyNumberFormat="1" applyFont="1" applyBorder="1" applyAlignment="1">
      <alignment horizontal="right" vertical="center" wrapText="1"/>
    </xf>
    <xf numFmtId="3" fontId="7" fillId="0" borderId="7" xfId="0" applyNumberFormat="1" applyFont="1" applyBorder="1" applyAlignment="1">
      <alignment horizontal="right" vertical="center" wrapText="1"/>
    </xf>
    <xf numFmtId="3" fontId="7" fillId="0" borderId="9" xfId="0" applyNumberFormat="1" applyFont="1" applyBorder="1" applyAlignment="1">
      <alignment horizontal="right" vertical="center" wrapText="1"/>
    </xf>
    <xf numFmtId="0" fontId="3" fillId="0" borderId="147" xfId="0" quotePrefix="1" applyFont="1" applyBorder="1" applyAlignment="1">
      <alignment horizontal="center" vertical="center" wrapText="1"/>
    </xf>
    <xf numFmtId="0" fontId="3" fillId="0" borderId="148" xfId="0" quotePrefix="1" applyFont="1" applyBorder="1" applyAlignment="1">
      <alignment horizontal="center" vertical="center" wrapText="1"/>
    </xf>
    <xf numFmtId="0" fontId="14" fillId="0" borderId="0" xfId="0" applyFont="1" applyBorder="1" applyAlignment="1">
      <alignment horizontal="left" vertical="center" wrapText="1"/>
    </xf>
    <xf numFmtId="0" fontId="1" fillId="2" borderId="113" xfId="0" applyFont="1" applyFill="1" applyBorder="1" applyAlignment="1">
      <alignment horizontal="center" vertical="center" wrapText="1"/>
    </xf>
    <xf numFmtId="0" fontId="1" fillId="2" borderId="114" xfId="0" applyFont="1" applyFill="1" applyBorder="1" applyAlignment="1">
      <alignment horizontal="center" vertical="center" wrapText="1"/>
    </xf>
    <xf numFmtId="0" fontId="1" fillId="2" borderId="115" xfId="0" applyFont="1" applyFill="1" applyBorder="1" applyAlignment="1">
      <alignment horizontal="center" vertical="center" wrapText="1"/>
    </xf>
    <xf numFmtId="0" fontId="1" fillId="2" borderId="116" xfId="0" applyFont="1" applyFill="1" applyBorder="1" applyAlignment="1">
      <alignment horizontal="center" vertical="center" wrapText="1"/>
    </xf>
    <xf numFmtId="0" fontId="2" fillId="0" borderId="119" xfId="0" applyFont="1" applyBorder="1" applyAlignment="1">
      <alignment horizontal="center" vertical="center" wrapText="1"/>
    </xf>
    <xf numFmtId="0" fontId="2" fillId="0" borderId="12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4" fillId="0" borderId="110" xfId="0" applyFont="1" applyBorder="1" applyAlignment="1">
      <alignment horizontal="center" vertical="center" wrapText="1"/>
    </xf>
    <xf numFmtId="0" fontId="4" fillId="0" borderId="111" xfId="0" applyFont="1" applyBorder="1" applyAlignment="1">
      <alignment horizontal="center" vertical="center" wrapText="1"/>
    </xf>
    <xf numFmtId="0" fontId="4" fillId="0" borderId="28" xfId="0" applyFont="1" applyBorder="1" applyAlignment="1">
      <alignment horizontal="left" vertical="center" wrapText="1" indent="1"/>
    </xf>
    <xf numFmtId="0" fontId="4" fillId="0" borderId="29" xfId="0" applyFont="1" applyBorder="1" applyAlignment="1">
      <alignment horizontal="left" vertical="center" wrapText="1" indent="1"/>
    </xf>
    <xf numFmtId="0" fontId="2" fillId="0" borderId="18" xfId="0" applyFont="1" applyBorder="1" applyAlignment="1">
      <alignment horizontal="center" vertical="center" wrapText="1"/>
    </xf>
    <xf numFmtId="0" fontId="2" fillId="0" borderId="19" xfId="0" applyFont="1" applyBorder="1" applyAlignment="1">
      <alignment horizontal="center" vertical="center" wrapText="1"/>
    </xf>
    <xf numFmtId="0" fontId="2" fillId="0" borderId="22" xfId="0" applyFont="1" applyBorder="1" applyAlignment="1">
      <alignment horizontal="center" vertical="center" wrapText="1"/>
    </xf>
    <xf numFmtId="0" fontId="2" fillId="0" borderId="23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left" vertical="center" wrapText="1" indent="1"/>
    </xf>
    <xf numFmtId="0" fontId="4" fillId="0" borderId="11" xfId="0" applyFont="1" applyBorder="1" applyAlignment="1">
      <alignment horizontal="left" vertical="center" wrapText="1" indent="1"/>
    </xf>
    <xf numFmtId="0" fontId="2" fillId="0" borderId="125" xfId="0" applyFont="1" applyBorder="1" applyAlignment="1">
      <alignment horizontal="center" vertical="center" wrapText="1"/>
    </xf>
    <xf numFmtId="0" fontId="2" fillId="0" borderId="127" xfId="0" applyFont="1" applyBorder="1" applyAlignment="1">
      <alignment horizontal="center" vertical="center" wrapText="1"/>
    </xf>
    <xf numFmtId="0" fontId="18" fillId="0" borderId="105" xfId="0" applyFont="1" applyBorder="1" applyAlignment="1">
      <alignment horizontal="center" vertical="center" wrapText="1"/>
    </xf>
    <xf numFmtId="0" fontId="18" fillId="0" borderId="106" xfId="0" applyFont="1" applyBorder="1" applyAlignment="1">
      <alignment horizontal="center" vertical="center" wrapText="1"/>
    </xf>
    <xf numFmtId="0" fontId="4" fillId="0" borderId="101" xfId="0" applyFont="1" applyBorder="1" applyAlignment="1">
      <alignment horizontal="center" vertical="center" wrapText="1"/>
    </xf>
    <xf numFmtId="0" fontId="4" fillId="0" borderId="102" xfId="0" applyFont="1" applyBorder="1" applyAlignment="1">
      <alignment horizontal="center" vertical="center" wrapText="1"/>
    </xf>
    <xf numFmtId="0" fontId="4" fillId="0" borderId="18" xfId="0" applyFont="1" applyBorder="1" applyAlignment="1">
      <alignment horizontal="left" vertical="center" wrapText="1" indent="1"/>
    </xf>
    <xf numFmtId="0" fontId="4" fillId="0" borderId="19" xfId="0" applyFont="1" applyBorder="1" applyAlignment="1">
      <alignment horizontal="left" vertical="center" wrapText="1" indent="1"/>
    </xf>
    <xf numFmtId="0" fontId="2" fillId="0" borderId="37" xfId="0" applyFont="1" applyBorder="1" applyAlignment="1">
      <alignment horizontal="center" vertical="center" wrapText="1"/>
    </xf>
    <xf numFmtId="0" fontId="2" fillId="0" borderId="38" xfId="0" applyFont="1" applyBorder="1" applyAlignment="1">
      <alignment horizontal="center" vertical="center" wrapText="1"/>
    </xf>
    <xf numFmtId="0" fontId="21" fillId="0" borderId="18" xfId="0" applyFont="1" applyBorder="1" applyAlignment="1">
      <alignment horizontal="left" vertical="center" wrapText="1" indent="1"/>
    </xf>
    <xf numFmtId="0" fontId="21" fillId="0" borderId="19" xfId="0" applyFont="1" applyBorder="1" applyAlignment="1">
      <alignment horizontal="left" vertical="center" wrapText="1" indent="1"/>
    </xf>
    <xf numFmtId="0" fontId="2" fillId="0" borderId="20" xfId="0" applyFont="1" applyBorder="1" applyAlignment="1">
      <alignment horizontal="center" vertical="center" wrapText="1"/>
    </xf>
    <xf numFmtId="0" fontId="2" fillId="0" borderId="21" xfId="0" applyFont="1" applyBorder="1" applyAlignment="1">
      <alignment horizontal="center" vertical="center" wrapText="1"/>
    </xf>
    <xf numFmtId="0" fontId="4" fillId="0" borderId="76" xfId="0" applyFont="1" applyBorder="1" applyAlignment="1">
      <alignment horizontal="left" vertical="center" wrapText="1" indent="1"/>
    </xf>
    <xf numFmtId="0" fontId="4" fillId="0" borderId="77" xfId="0" applyFont="1" applyBorder="1" applyAlignment="1">
      <alignment horizontal="left" vertical="center" wrapText="1" indent="1"/>
    </xf>
    <xf numFmtId="0" fontId="4" fillId="0" borderId="25" xfId="0" applyFont="1" applyBorder="1" applyAlignment="1">
      <alignment horizontal="left" vertical="center" wrapText="1" indent="1"/>
    </xf>
    <xf numFmtId="0" fontId="4" fillId="0" borderId="26" xfId="0" applyFont="1" applyBorder="1" applyAlignment="1">
      <alignment horizontal="left" vertical="center" wrapText="1" indent="1"/>
    </xf>
    <xf numFmtId="0" fontId="2" fillId="0" borderId="34" xfId="0" applyFont="1" applyBorder="1" applyAlignment="1">
      <alignment horizontal="center" vertical="center" wrapText="1"/>
    </xf>
    <xf numFmtId="0" fontId="2" fillId="0" borderId="35" xfId="0" applyFont="1" applyBorder="1" applyAlignment="1">
      <alignment horizontal="center" vertical="center" wrapText="1"/>
    </xf>
    <xf numFmtId="0" fontId="7" fillId="0" borderId="34" xfId="0" applyFont="1" applyBorder="1" applyAlignment="1">
      <alignment horizontal="left" vertical="center" wrapText="1" indent="1"/>
    </xf>
    <xf numFmtId="0" fontId="7" fillId="0" borderId="35" xfId="0" applyFont="1" applyBorder="1" applyAlignment="1">
      <alignment horizontal="left" vertical="center" wrapText="1" indent="1"/>
    </xf>
    <xf numFmtId="0" fontId="19" fillId="0" borderId="37" xfId="0" applyFont="1" applyBorder="1" applyAlignment="1">
      <alignment horizontal="left" vertical="center" wrapText="1" indent="1"/>
    </xf>
    <xf numFmtId="0" fontId="19" fillId="0" borderId="38" xfId="0" applyFont="1" applyBorder="1" applyAlignment="1">
      <alignment horizontal="left" vertical="center" wrapText="1" indent="1"/>
    </xf>
    <xf numFmtId="0" fontId="2" fillId="0" borderId="105" xfId="0" applyFont="1" applyBorder="1" applyAlignment="1">
      <alignment horizontal="center" vertical="center" wrapText="1"/>
    </xf>
    <xf numFmtId="0" fontId="2" fillId="0" borderId="106" xfId="0" applyFont="1" applyBorder="1" applyAlignment="1">
      <alignment horizontal="center" vertical="center" wrapText="1"/>
    </xf>
    <xf numFmtId="0" fontId="2" fillId="0" borderId="101" xfId="0" applyFont="1" applyBorder="1" applyAlignment="1">
      <alignment horizontal="center" vertical="center" wrapText="1"/>
    </xf>
    <xf numFmtId="0" fontId="2" fillId="0" borderId="102" xfId="0" applyFont="1" applyBorder="1" applyAlignment="1">
      <alignment horizontal="center" vertical="center" wrapText="1"/>
    </xf>
    <xf numFmtId="0" fontId="4" fillId="0" borderId="140" xfId="0" applyFont="1" applyBorder="1" applyAlignment="1">
      <alignment horizontal="center" vertical="center" wrapText="1"/>
    </xf>
    <xf numFmtId="0" fontId="4" fillId="0" borderId="43" xfId="0" applyFont="1" applyBorder="1" applyAlignment="1">
      <alignment horizontal="center" vertical="center" wrapText="1"/>
    </xf>
    <xf numFmtId="0" fontId="4" fillId="0" borderId="35" xfId="0" applyFont="1" applyBorder="1" applyAlignment="1">
      <alignment horizontal="center" vertical="center" wrapText="1"/>
    </xf>
    <xf numFmtId="0" fontId="4" fillId="0" borderId="34" xfId="0" applyFont="1" applyBorder="1" applyAlignment="1">
      <alignment horizontal="left" vertical="center" wrapText="1" indent="1"/>
    </xf>
    <xf numFmtId="0" fontId="4" fillId="0" borderId="35" xfId="0" applyFont="1" applyBorder="1" applyAlignment="1">
      <alignment horizontal="left" vertical="center" wrapText="1" indent="1"/>
    </xf>
    <xf numFmtId="0" fontId="2" fillId="0" borderId="135" xfId="0" applyFont="1" applyBorder="1" applyAlignment="1">
      <alignment horizontal="center" vertical="center" wrapText="1"/>
    </xf>
    <xf numFmtId="0" fontId="2" fillId="0" borderId="137" xfId="0" applyFont="1" applyBorder="1" applyAlignment="1">
      <alignment horizontal="center" vertical="center" wrapText="1"/>
    </xf>
    <xf numFmtId="0" fontId="2" fillId="0" borderId="40" xfId="0" applyFont="1" applyBorder="1" applyAlignment="1">
      <alignment horizontal="center" vertical="center" wrapText="1"/>
    </xf>
    <xf numFmtId="0" fontId="2" fillId="0" borderId="41" xfId="0" applyFont="1" applyBorder="1" applyAlignment="1">
      <alignment horizontal="center" vertical="center" wrapText="1"/>
    </xf>
    <xf numFmtId="0" fontId="7" fillId="0" borderId="40" xfId="0" applyFont="1" applyBorder="1" applyAlignment="1">
      <alignment horizontal="left" vertical="center" wrapText="1" indent="1"/>
    </xf>
    <xf numFmtId="0" fontId="7" fillId="0" borderId="41" xfId="0" applyFont="1" applyBorder="1" applyAlignment="1">
      <alignment horizontal="left" vertical="center" wrapText="1" indent="1"/>
    </xf>
    <xf numFmtId="0" fontId="4" fillId="0" borderId="141" xfId="0" applyFont="1" applyBorder="1" applyAlignment="1">
      <alignment horizontal="center" vertical="center" wrapText="1"/>
    </xf>
    <xf numFmtId="0" fontId="4" fillId="0" borderId="44" xfId="0" applyFont="1" applyBorder="1" applyAlignment="1">
      <alignment horizontal="center" vertical="center" wrapText="1"/>
    </xf>
    <xf numFmtId="0" fontId="4" fillId="0" borderId="38" xfId="0" applyFont="1" applyBorder="1" applyAlignment="1">
      <alignment horizontal="center" vertical="center" wrapText="1"/>
    </xf>
    <xf numFmtId="0" fontId="4" fillId="0" borderId="37" xfId="0" applyFont="1" applyBorder="1" applyAlignment="1">
      <alignment horizontal="left" vertical="center" wrapText="1" indent="1"/>
    </xf>
    <xf numFmtId="0" fontId="4" fillId="0" borderId="38" xfId="0" applyFont="1" applyBorder="1" applyAlignment="1">
      <alignment horizontal="left" vertical="center" wrapText="1" indent="1"/>
    </xf>
    <xf numFmtId="0" fontId="4" fillId="2" borderId="142" xfId="0" applyFont="1" applyFill="1" applyBorder="1" applyAlignment="1">
      <alignment horizontal="center" vertical="center" wrapText="1"/>
    </xf>
    <xf numFmtId="0" fontId="4" fillId="2" borderId="143" xfId="0" applyFont="1" applyFill="1" applyBorder="1" applyAlignment="1">
      <alignment horizontal="center" vertical="center" wrapText="1"/>
    </xf>
    <xf numFmtId="0" fontId="4" fillId="2" borderId="144" xfId="0" applyFont="1" applyFill="1" applyBorder="1" applyAlignment="1">
      <alignment horizontal="center" vertical="center" wrapText="1"/>
    </xf>
    <xf numFmtId="0" fontId="4" fillId="2" borderId="145" xfId="0" applyFont="1" applyFill="1" applyBorder="1" applyAlignment="1">
      <alignment horizontal="center" vertical="center" wrapText="1"/>
    </xf>
    <xf numFmtId="0" fontId="4" fillId="0" borderId="139" xfId="0" applyFont="1" applyBorder="1" applyAlignment="1">
      <alignment horizontal="center" vertical="center" wrapText="1"/>
    </xf>
    <xf numFmtId="0" fontId="4" fillId="0" borderId="42" xfId="0" applyFont="1" applyBorder="1" applyAlignment="1">
      <alignment horizontal="center" vertical="center" wrapText="1"/>
    </xf>
    <xf numFmtId="0" fontId="4" fillId="0" borderId="41" xfId="0" applyFont="1" applyBorder="1" applyAlignment="1">
      <alignment horizontal="center" vertical="center" wrapText="1"/>
    </xf>
    <xf numFmtId="0" fontId="19" fillId="0" borderId="40" xfId="0" applyFont="1" applyBorder="1" applyAlignment="1">
      <alignment horizontal="left" vertical="center" wrapText="1" indent="1"/>
    </xf>
    <xf numFmtId="0" fontId="19" fillId="0" borderId="41" xfId="0" applyFont="1" applyBorder="1" applyAlignment="1">
      <alignment horizontal="left" vertical="center" wrapText="1" indent="1"/>
    </xf>
    <xf numFmtId="0" fontId="4" fillId="0" borderId="140" xfId="0" applyFont="1" applyBorder="1" applyAlignment="1">
      <alignment horizontal="justify" vertical="center" wrapText="1"/>
    </xf>
    <xf numFmtId="0" fontId="4" fillId="0" borderId="43" xfId="0" applyFont="1" applyBorder="1" applyAlignment="1">
      <alignment horizontal="justify" vertical="center" wrapText="1"/>
    </xf>
    <xf numFmtId="0" fontId="4" fillId="0" borderId="35" xfId="0" applyFont="1" applyBorder="1" applyAlignment="1">
      <alignment horizontal="justify" vertical="center" wrapText="1"/>
    </xf>
    <xf numFmtId="0" fontId="19" fillId="0" borderId="34" xfId="0" applyFont="1" applyBorder="1" applyAlignment="1">
      <alignment horizontal="left" vertical="center" wrapText="1" indent="1"/>
    </xf>
    <xf numFmtId="0" fontId="19" fillId="0" borderId="35" xfId="0" applyFont="1" applyBorder="1" applyAlignment="1">
      <alignment horizontal="left" vertical="center" wrapText="1" indent="1"/>
    </xf>
    <xf numFmtId="0" fontId="2" fillId="0" borderId="60" xfId="0" applyFont="1" applyBorder="1" applyAlignment="1">
      <alignment horizontal="center" vertical="center" wrapText="1"/>
    </xf>
    <xf numFmtId="0" fontId="2" fillId="0" borderId="52" xfId="0" applyFont="1" applyBorder="1" applyAlignment="1">
      <alignment horizontal="center" vertical="center" wrapText="1"/>
    </xf>
    <xf numFmtId="0" fontId="2" fillId="0" borderId="61" xfId="0" applyFont="1" applyBorder="1" applyAlignment="1">
      <alignment horizontal="center" vertical="center" wrapText="1"/>
    </xf>
    <xf numFmtId="0" fontId="2" fillId="0" borderId="62" xfId="0" applyFont="1" applyBorder="1" applyAlignment="1">
      <alignment horizontal="center" vertical="center" wrapText="1"/>
    </xf>
    <xf numFmtId="0" fontId="2" fillId="0" borderId="30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32" xfId="0" applyFont="1" applyBorder="1" applyAlignment="1">
      <alignment horizontal="center" vertical="center" wrapText="1"/>
    </xf>
    <xf numFmtId="0" fontId="2" fillId="0" borderId="33" xfId="0" applyFont="1" applyBorder="1" applyAlignment="1">
      <alignment horizontal="center" vertical="center" wrapText="1"/>
    </xf>
    <xf numFmtId="0" fontId="2" fillId="0" borderId="56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57" xfId="0" applyFont="1" applyBorder="1" applyAlignment="1">
      <alignment horizontal="center" vertical="center" wrapText="1"/>
    </xf>
    <xf numFmtId="0" fontId="1" fillId="2" borderId="47" xfId="0" applyFont="1" applyFill="1" applyBorder="1" applyAlignment="1">
      <alignment horizontal="center" vertical="center" wrapText="1"/>
    </xf>
    <xf numFmtId="0" fontId="1" fillId="2" borderId="46" xfId="0" applyFont="1" applyFill="1" applyBorder="1" applyAlignment="1">
      <alignment horizontal="center" vertical="center" wrapText="1"/>
    </xf>
    <xf numFmtId="0" fontId="1" fillId="2" borderId="45" xfId="0" applyFont="1" applyFill="1" applyBorder="1" applyAlignment="1">
      <alignment horizontal="center" vertical="center" wrapText="1"/>
    </xf>
    <xf numFmtId="0" fontId="2" fillId="0" borderId="50" xfId="0" applyFont="1" applyBorder="1" applyAlignment="1">
      <alignment horizontal="center" vertical="center" wrapText="1"/>
    </xf>
    <xf numFmtId="0" fontId="2" fillId="0" borderId="51" xfId="0" applyFont="1" applyBorder="1" applyAlignment="1">
      <alignment horizontal="center" vertical="center" wrapText="1"/>
    </xf>
    <xf numFmtId="0" fontId="2" fillId="0" borderId="53" xfId="0" applyFont="1" applyBorder="1" applyAlignment="1">
      <alignment horizontal="center" vertical="center" wrapText="1"/>
    </xf>
    <xf numFmtId="0" fontId="2" fillId="0" borderId="58" xfId="0" applyFont="1" applyBorder="1" applyAlignment="1">
      <alignment horizontal="center" vertical="center" wrapText="1"/>
    </xf>
    <xf numFmtId="0" fontId="2" fillId="0" borderId="59" xfId="0" applyFont="1" applyBorder="1" applyAlignment="1">
      <alignment horizontal="center" vertical="center" wrapText="1"/>
    </xf>
    <xf numFmtId="0" fontId="2" fillId="0" borderId="19" xfId="0" applyFont="1" applyBorder="1" applyAlignment="1">
      <alignment horizontal="justify" vertical="center" wrapText="1"/>
    </xf>
    <xf numFmtId="0" fontId="2" fillId="0" borderId="23" xfId="0" applyFont="1" applyBorder="1" applyAlignment="1">
      <alignment horizontal="justify" vertical="center" wrapText="1"/>
    </xf>
    <xf numFmtId="0" fontId="0" fillId="0" borderId="58" xfId="0" applyBorder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2" fillId="0" borderId="104" xfId="0" applyFont="1" applyBorder="1" applyAlignment="1">
      <alignment horizontal="center" vertical="center" wrapText="1"/>
    </xf>
    <xf numFmtId="0" fontId="2" fillId="0" borderId="103" xfId="0" applyFont="1" applyBorder="1" applyAlignment="1">
      <alignment horizontal="center" vertical="center" wrapText="1"/>
    </xf>
    <xf numFmtId="177" fontId="12" fillId="3" borderId="67" xfId="1" applyFont="1" applyFill="1" applyBorder="1" applyAlignment="1">
      <alignment horizontal="center" vertical="center"/>
    </xf>
    <xf numFmtId="177" fontId="12" fillId="3" borderId="84" xfId="1" applyFont="1" applyFill="1" applyBorder="1" applyAlignment="1">
      <alignment horizontal="center" vertical="center"/>
    </xf>
    <xf numFmtId="177" fontId="12" fillId="3" borderId="80" xfId="1" applyFont="1" applyFill="1" applyBorder="1" applyAlignment="1">
      <alignment horizontal="center" vertical="center"/>
    </xf>
    <xf numFmtId="177" fontId="12" fillId="3" borderId="85" xfId="1" applyFont="1" applyFill="1" applyBorder="1" applyAlignment="1">
      <alignment horizontal="center" vertical="center"/>
    </xf>
    <xf numFmtId="177" fontId="12" fillId="4" borderId="81" xfId="1" applyFont="1" applyFill="1" applyBorder="1" applyAlignment="1">
      <alignment horizontal="center" vertical="center"/>
    </xf>
    <xf numFmtId="177" fontId="12" fillId="4" borderId="82" xfId="1" applyFont="1" applyFill="1" applyBorder="1" applyAlignment="1">
      <alignment horizontal="center" vertical="center"/>
    </xf>
    <xf numFmtId="177" fontId="12" fillId="4" borderId="83" xfId="1" applyFont="1" applyFill="1" applyBorder="1" applyAlignment="1">
      <alignment horizontal="center" vertical="center"/>
    </xf>
    <xf numFmtId="177" fontId="12" fillId="5" borderId="81" xfId="1" applyFont="1" applyFill="1" applyBorder="1" applyAlignment="1">
      <alignment horizontal="center" vertical="center"/>
    </xf>
    <xf numFmtId="177" fontId="12" fillId="5" borderId="82" xfId="1" applyFont="1" applyFill="1" applyBorder="1" applyAlignment="1">
      <alignment horizontal="center" vertical="center"/>
    </xf>
    <xf numFmtId="177" fontId="12" fillId="5" borderId="83" xfId="1" applyFont="1" applyFill="1" applyBorder="1" applyAlignment="1">
      <alignment horizontal="center" vertical="center"/>
    </xf>
    <xf numFmtId="177" fontId="12" fillId="6" borderId="81" xfId="1" applyFont="1" applyFill="1" applyBorder="1" applyAlignment="1">
      <alignment horizontal="center" vertical="center"/>
    </xf>
    <xf numFmtId="177" fontId="12" fillId="6" borderId="82" xfId="1" applyFont="1" applyFill="1" applyBorder="1" applyAlignment="1">
      <alignment horizontal="center" vertical="center"/>
    </xf>
    <xf numFmtId="177" fontId="12" fillId="6" borderId="83" xfId="1" applyFont="1" applyFill="1" applyBorder="1" applyAlignment="1">
      <alignment horizontal="center" vertical="center"/>
    </xf>
  </cellXfs>
  <cellStyles count="4">
    <cellStyle name="쉼표 [0]_해경위성사업(080310) 조달견적" xfId="1" xr:uid="{00000000-0005-0000-0000-000000000000}"/>
    <cellStyle name="콤마 [0]_배선자재비" xfId="2" xr:uid="{00000000-0005-0000-0000-000001000000}"/>
    <cellStyle name="표준" xfId="0" builtinId="0"/>
    <cellStyle name="표준 4" xfId="3" xr:uid="{9EA80911-B272-4807-8AEE-2E7D21E9A0BC}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F3209A-8CA0-436A-B475-B9D8618370A9}">
  <sheetPr>
    <pageSetUpPr fitToPage="1"/>
  </sheetPr>
  <dimension ref="A1:O47"/>
  <sheetViews>
    <sheetView tabSelected="1" zoomScale="70" zoomScaleNormal="70" workbookViewId="0">
      <selection activeCell="D4" sqref="D4"/>
    </sheetView>
  </sheetViews>
  <sheetFormatPr defaultRowHeight="16.5" x14ac:dyDescent="0.3"/>
  <cols>
    <col min="1" max="1" width="10.625" customWidth="1"/>
    <col min="2" max="2" width="10.125" customWidth="1"/>
    <col min="3" max="3" width="13.875" customWidth="1"/>
    <col min="4" max="4" width="44.625" customWidth="1"/>
    <col min="5" max="5" width="14.625" customWidth="1"/>
    <col min="7" max="7" width="8.5" customWidth="1"/>
    <col min="8" max="9" width="18.875" customWidth="1"/>
    <col min="11" max="11" width="13" bestFit="1" customWidth="1"/>
    <col min="15" max="15" width="11.75" bestFit="1" customWidth="1"/>
    <col min="19" max="19" width="11.75" bestFit="1" customWidth="1"/>
  </cols>
  <sheetData>
    <row r="1" spans="1:9" ht="17.25" thickBot="1" x14ac:dyDescent="0.35"/>
    <row r="2" spans="1:9" ht="28.5" customHeight="1" thickBot="1" x14ac:dyDescent="0.35">
      <c r="A2" s="159" t="s">
        <v>0</v>
      </c>
      <c r="B2" s="160"/>
      <c r="C2" s="161"/>
      <c r="D2" s="162" t="s">
        <v>1</v>
      </c>
      <c r="E2" s="161"/>
      <c r="F2" s="121" t="s">
        <v>2</v>
      </c>
      <c r="G2" s="121" t="s">
        <v>3</v>
      </c>
      <c r="H2" s="121" t="s">
        <v>4</v>
      </c>
      <c r="I2" s="122" t="s">
        <v>5</v>
      </c>
    </row>
    <row r="3" spans="1:9" ht="30" customHeight="1" thickTop="1" x14ac:dyDescent="0.3">
      <c r="A3" s="163" t="s">
        <v>118</v>
      </c>
      <c r="B3" s="165" t="s">
        <v>107</v>
      </c>
      <c r="C3" s="109" t="s">
        <v>114</v>
      </c>
      <c r="D3" s="50" t="s">
        <v>80</v>
      </c>
      <c r="E3" s="86" t="s">
        <v>124</v>
      </c>
      <c r="F3" s="1" t="s">
        <v>6</v>
      </c>
      <c r="G3" s="104">
        <v>1</v>
      </c>
      <c r="H3" s="105"/>
      <c r="I3" s="123"/>
    </row>
    <row r="4" spans="1:9" ht="30" customHeight="1" x14ac:dyDescent="0.3">
      <c r="A4" s="164"/>
      <c r="B4" s="166"/>
      <c r="C4" s="111" t="s">
        <v>115</v>
      </c>
      <c r="D4" s="88" t="s">
        <v>80</v>
      </c>
      <c r="E4" s="48" t="s">
        <v>124</v>
      </c>
      <c r="F4" s="49" t="s">
        <v>84</v>
      </c>
      <c r="G4" s="92">
        <v>1</v>
      </c>
      <c r="H4" s="124"/>
      <c r="I4" s="125"/>
    </row>
    <row r="5" spans="1:9" ht="30" customHeight="1" x14ac:dyDescent="0.3">
      <c r="A5" s="164"/>
      <c r="B5" s="166"/>
      <c r="C5" s="110" t="s">
        <v>121</v>
      </c>
      <c r="D5" s="156" t="s">
        <v>122</v>
      </c>
      <c r="E5" s="157"/>
      <c r="F5" s="118" t="s">
        <v>123</v>
      </c>
      <c r="G5" s="119">
        <v>1</v>
      </c>
      <c r="H5" s="120"/>
      <c r="I5" s="126"/>
    </row>
    <row r="6" spans="1:9" ht="30" customHeight="1" thickBot="1" x14ac:dyDescent="0.35">
      <c r="A6" s="164"/>
      <c r="B6" s="166"/>
      <c r="C6" s="89" t="s">
        <v>7</v>
      </c>
      <c r="D6" s="167"/>
      <c r="E6" s="168"/>
      <c r="F6" s="115"/>
      <c r="G6" s="116"/>
      <c r="H6" s="117"/>
      <c r="I6" s="127"/>
    </row>
    <row r="7" spans="1:9" ht="30" customHeight="1" x14ac:dyDescent="0.3">
      <c r="A7" s="177" t="s">
        <v>108</v>
      </c>
      <c r="B7" s="201" t="s">
        <v>112</v>
      </c>
      <c r="C7" s="202"/>
      <c r="D7" s="179"/>
      <c r="E7" s="180"/>
      <c r="F7" s="93" t="s">
        <v>103</v>
      </c>
      <c r="G7" s="150">
        <v>1</v>
      </c>
      <c r="H7" s="95"/>
      <c r="I7" s="128"/>
    </row>
    <row r="8" spans="1:9" ht="30" customHeight="1" thickBot="1" x14ac:dyDescent="0.35">
      <c r="A8" s="178"/>
      <c r="B8" s="203" t="s">
        <v>7</v>
      </c>
      <c r="C8" s="204"/>
      <c r="D8" s="181"/>
      <c r="E8" s="182"/>
      <c r="F8" s="90" t="s">
        <v>6</v>
      </c>
      <c r="G8" s="151">
        <f>SUM(G7:G7)</f>
        <v>1</v>
      </c>
      <c r="H8" s="94"/>
      <c r="I8" s="129"/>
    </row>
    <row r="9" spans="1:9" ht="30" customHeight="1" x14ac:dyDescent="0.3">
      <c r="A9" s="164" t="s">
        <v>8</v>
      </c>
      <c r="B9" s="189" t="s">
        <v>9</v>
      </c>
      <c r="C9" s="190"/>
      <c r="D9" s="191" t="s">
        <v>10</v>
      </c>
      <c r="E9" s="192"/>
      <c r="F9" s="56" t="s">
        <v>11</v>
      </c>
      <c r="G9" s="57">
        <v>1.71</v>
      </c>
      <c r="H9" s="152"/>
      <c r="I9" s="130"/>
    </row>
    <row r="10" spans="1:9" ht="30" customHeight="1" x14ac:dyDescent="0.3">
      <c r="A10" s="164"/>
      <c r="B10" s="189"/>
      <c r="C10" s="190"/>
      <c r="D10" s="193" t="s">
        <v>12</v>
      </c>
      <c r="E10" s="194"/>
      <c r="F10" s="5" t="s">
        <v>11</v>
      </c>
      <c r="G10" s="38">
        <v>2.21</v>
      </c>
      <c r="H10" s="153"/>
      <c r="I10" s="131"/>
    </row>
    <row r="11" spans="1:9" ht="30" customHeight="1" x14ac:dyDescent="0.3">
      <c r="A11" s="164"/>
      <c r="B11" s="173"/>
      <c r="C11" s="174"/>
      <c r="D11" s="169" t="s">
        <v>13</v>
      </c>
      <c r="E11" s="170"/>
      <c r="F11" s="1" t="s">
        <v>11</v>
      </c>
      <c r="G11" s="39">
        <v>1.1599999999999999</v>
      </c>
      <c r="H11" s="154"/>
      <c r="I11" s="130"/>
    </row>
    <row r="12" spans="1:9" ht="30" customHeight="1" x14ac:dyDescent="0.3">
      <c r="A12" s="164"/>
      <c r="B12" s="171" t="s">
        <v>14</v>
      </c>
      <c r="C12" s="172"/>
      <c r="D12" s="175" t="s">
        <v>81</v>
      </c>
      <c r="E12" s="176"/>
      <c r="F12" s="3" t="s">
        <v>11</v>
      </c>
      <c r="G12" s="40">
        <v>1.89</v>
      </c>
      <c r="H12" s="155"/>
      <c r="I12" s="132"/>
    </row>
    <row r="13" spans="1:9" ht="30" customHeight="1" x14ac:dyDescent="0.3">
      <c r="A13" s="164"/>
      <c r="B13" s="189"/>
      <c r="C13" s="190"/>
      <c r="D13" s="193" t="s">
        <v>10</v>
      </c>
      <c r="E13" s="194"/>
      <c r="F13" s="5" t="s">
        <v>11</v>
      </c>
      <c r="G13" s="38">
        <v>2.16</v>
      </c>
      <c r="H13" s="152"/>
      <c r="I13" s="131"/>
    </row>
    <row r="14" spans="1:9" ht="30" customHeight="1" x14ac:dyDescent="0.3">
      <c r="A14" s="164"/>
      <c r="B14" s="189"/>
      <c r="C14" s="190"/>
      <c r="D14" s="193" t="s">
        <v>12</v>
      </c>
      <c r="E14" s="194"/>
      <c r="F14" s="5" t="s">
        <v>11</v>
      </c>
      <c r="G14" s="38">
        <v>6.32</v>
      </c>
      <c r="H14" s="153"/>
      <c r="I14" s="131"/>
    </row>
    <row r="15" spans="1:9" ht="30" customHeight="1" x14ac:dyDescent="0.3">
      <c r="A15" s="164"/>
      <c r="B15" s="173"/>
      <c r="C15" s="174"/>
      <c r="D15" s="169" t="s">
        <v>13</v>
      </c>
      <c r="E15" s="170"/>
      <c r="F15" s="5" t="s">
        <v>11</v>
      </c>
      <c r="G15" s="39">
        <v>1.89</v>
      </c>
      <c r="H15" s="154"/>
      <c r="I15" s="133"/>
    </row>
    <row r="16" spans="1:9" ht="30" customHeight="1" x14ac:dyDescent="0.3">
      <c r="A16" s="164"/>
      <c r="B16" s="171" t="s">
        <v>15</v>
      </c>
      <c r="C16" s="172"/>
      <c r="D16" s="175" t="s">
        <v>10</v>
      </c>
      <c r="E16" s="176"/>
      <c r="F16" s="3" t="s">
        <v>11</v>
      </c>
      <c r="G16" s="40">
        <v>2.3199999999999998</v>
      </c>
      <c r="H16" s="152"/>
      <c r="I16" s="130"/>
    </row>
    <row r="17" spans="1:15" ht="30" customHeight="1" x14ac:dyDescent="0.3">
      <c r="A17" s="164"/>
      <c r="B17" s="173"/>
      <c r="C17" s="174"/>
      <c r="D17" s="169" t="s">
        <v>12</v>
      </c>
      <c r="E17" s="170"/>
      <c r="F17" s="1" t="s">
        <v>11</v>
      </c>
      <c r="G17" s="41">
        <v>4.6500000000000004</v>
      </c>
      <c r="H17" s="153"/>
      <c r="I17" s="134"/>
    </row>
    <row r="18" spans="1:15" ht="30" customHeight="1" x14ac:dyDescent="0.3">
      <c r="A18" s="164"/>
      <c r="B18" s="171" t="s">
        <v>16</v>
      </c>
      <c r="C18" s="172"/>
      <c r="D18" s="175" t="s">
        <v>17</v>
      </c>
      <c r="E18" s="176"/>
      <c r="F18" s="3" t="s">
        <v>11</v>
      </c>
      <c r="G18" s="40">
        <v>1.74</v>
      </c>
      <c r="H18" s="155"/>
      <c r="I18" s="132"/>
    </row>
    <row r="19" spans="1:15" ht="30" customHeight="1" x14ac:dyDescent="0.3">
      <c r="A19" s="164"/>
      <c r="B19" s="173"/>
      <c r="C19" s="174"/>
      <c r="D19" s="169" t="s">
        <v>12</v>
      </c>
      <c r="E19" s="170"/>
      <c r="F19" s="1" t="s">
        <v>11</v>
      </c>
      <c r="G19" s="39">
        <v>0.75</v>
      </c>
      <c r="H19" s="153"/>
      <c r="I19" s="135"/>
    </row>
    <row r="20" spans="1:15" ht="31.5" customHeight="1" x14ac:dyDescent="0.3">
      <c r="A20" s="164"/>
      <c r="B20" s="171" t="s">
        <v>105</v>
      </c>
      <c r="C20" s="172"/>
      <c r="D20" s="183" t="s">
        <v>17</v>
      </c>
      <c r="E20" s="184"/>
      <c r="F20" s="85" t="s">
        <v>11</v>
      </c>
      <c r="G20" s="42">
        <v>1.74</v>
      </c>
      <c r="H20" s="155"/>
      <c r="I20" s="130"/>
      <c r="O20" s="46"/>
    </row>
    <row r="21" spans="1:15" ht="33.75" customHeight="1" thickBot="1" x14ac:dyDescent="0.35">
      <c r="A21" s="164"/>
      <c r="B21" s="171" t="s">
        <v>106</v>
      </c>
      <c r="C21" s="172"/>
      <c r="D21" s="187" t="s">
        <v>111</v>
      </c>
      <c r="E21" s="188"/>
      <c r="F21" s="96" t="s">
        <v>102</v>
      </c>
      <c r="G21" s="97"/>
      <c r="H21" s="97"/>
      <c r="I21" s="136"/>
    </row>
    <row r="22" spans="1:15" ht="30" customHeight="1" thickTop="1" x14ac:dyDescent="0.3">
      <c r="A22" s="210" t="s">
        <v>19</v>
      </c>
      <c r="B22" s="212" t="s">
        <v>20</v>
      </c>
      <c r="C22" s="213"/>
      <c r="D22" s="214" t="s">
        <v>76</v>
      </c>
      <c r="E22" s="215"/>
      <c r="F22" s="98" t="s">
        <v>21</v>
      </c>
      <c r="G22" s="106">
        <v>3.6999999999999998E-2</v>
      </c>
      <c r="H22" s="99"/>
      <c r="I22" s="137"/>
    </row>
    <row r="23" spans="1:15" ht="30" customHeight="1" x14ac:dyDescent="0.3">
      <c r="A23" s="164"/>
      <c r="B23" s="195" t="s">
        <v>22</v>
      </c>
      <c r="C23" s="196"/>
      <c r="D23" s="197" t="s">
        <v>77</v>
      </c>
      <c r="E23" s="198"/>
      <c r="F23" s="100" t="s">
        <v>21</v>
      </c>
      <c r="G23" s="107">
        <v>1.01E-2</v>
      </c>
      <c r="H23" s="101"/>
      <c r="I23" s="136"/>
    </row>
    <row r="24" spans="1:15" ht="30" customHeight="1" x14ac:dyDescent="0.3">
      <c r="A24" s="164"/>
      <c r="B24" s="195" t="s">
        <v>23</v>
      </c>
      <c r="C24" s="196"/>
      <c r="D24" s="197" t="s">
        <v>125</v>
      </c>
      <c r="E24" s="198"/>
      <c r="F24" s="100" t="s">
        <v>21</v>
      </c>
      <c r="G24" s="107">
        <v>3.5950000000000003E-2</v>
      </c>
      <c r="H24" s="101"/>
      <c r="I24" s="136"/>
    </row>
    <row r="25" spans="1:15" ht="30" customHeight="1" x14ac:dyDescent="0.3">
      <c r="A25" s="164"/>
      <c r="B25" s="195" t="s">
        <v>24</v>
      </c>
      <c r="C25" s="196"/>
      <c r="D25" s="197" t="s">
        <v>126</v>
      </c>
      <c r="E25" s="198"/>
      <c r="F25" s="100" t="s">
        <v>21</v>
      </c>
      <c r="G25" s="107">
        <v>4.7500000000000001E-2</v>
      </c>
      <c r="H25" s="101"/>
      <c r="I25" s="136"/>
    </row>
    <row r="26" spans="1:15" ht="30" customHeight="1" x14ac:dyDescent="0.3">
      <c r="A26" s="164"/>
      <c r="B26" s="195" t="s">
        <v>78</v>
      </c>
      <c r="C26" s="196"/>
      <c r="D26" s="197" t="s">
        <v>79</v>
      </c>
      <c r="E26" s="198"/>
      <c r="F26" s="100" t="s">
        <v>21</v>
      </c>
      <c r="G26" s="107">
        <v>2.3E-2</v>
      </c>
      <c r="H26" s="101"/>
      <c r="I26" s="136">
        <v>309910</v>
      </c>
    </row>
    <row r="27" spans="1:15" ht="30" customHeight="1" x14ac:dyDescent="0.3">
      <c r="A27" s="164"/>
      <c r="B27" s="195" t="s">
        <v>117</v>
      </c>
      <c r="C27" s="196"/>
      <c r="D27" s="197" t="s">
        <v>127</v>
      </c>
      <c r="E27" s="198"/>
      <c r="F27" s="100"/>
      <c r="G27" s="107">
        <v>2.07E-2</v>
      </c>
      <c r="H27" s="101"/>
      <c r="I27" s="138">
        <v>508582</v>
      </c>
    </row>
    <row r="28" spans="1:15" ht="30" customHeight="1" x14ac:dyDescent="0.3">
      <c r="A28" s="164"/>
      <c r="B28" s="195" t="s">
        <v>25</v>
      </c>
      <c r="C28" s="196"/>
      <c r="D28" s="197" t="s">
        <v>128</v>
      </c>
      <c r="E28" s="198"/>
      <c r="F28" s="100" t="s">
        <v>21</v>
      </c>
      <c r="G28" s="107">
        <v>0.13139999999999999</v>
      </c>
      <c r="H28" s="101"/>
      <c r="I28" s="136"/>
    </row>
    <row r="29" spans="1:15" ht="30" customHeight="1" thickBot="1" x14ac:dyDescent="0.35">
      <c r="A29" s="211"/>
      <c r="B29" s="185" t="s">
        <v>18</v>
      </c>
      <c r="C29" s="186"/>
      <c r="D29" s="199"/>
      <c r="E29" s="200"/>
      <c r="F29" s="102"/>
      <c r="G29" s="108"/>
      <c r="H29" s="103"/>
      <c r="I29" s="139"/>
    </row>
    <row r="30" spans="1:15" ht="30" customHeight="1" thickTop="1" x14ac:dyDescent="0.3">
      <c r="A30" s="225" t="s">
        <v>26</v>
      </c>
      <c r="B30" s="226"/>
      <c r="C30" s="227"/>
      <c r="D30" s="228" t="s">
        <v>109</v>
      </c>
      <c r="E30" s="229"/>
      <c r="F30" s="98"/>
      <c r="G30" s="99"/>
      <c r="H30" s="99"/>
      <c r="I30" s="140"/>
    </row>
    <row r="31" spans="1:15" ht="30" customHeight="1" x14ac:dyDescent="0.3">
      <c r="A31" s="230" t="s">
        <v>27</v>
      </c>
      <c r="B31" s="231"/>
      <c r="C31" s="232"/>
      <c r="D31" s="233" t="s">
        <v>113</v>
      </c>
      <c r="E31" s="234"/>
      <c r="F31" s="100" t="s">
        <v>21</v>
      </c>
      <c r="G31" s="112">
        <v>0.06</v>
      </c>
      <c r="H31" s="101"/>
      <c r="I31" s="136"/>
    </row>
    <row r="32" spans="1:15" ht="30" customHeight="1" x14ac:dyDescent="0.3">
      <c r="A32" s="230" t="s">
        <v>28</v>
      </c>
      <c r="B32" s="231"/>
      <c r="C32" s="232"/>
      <c r="D32" s="208" t="s">
        <v>66</v>
      </c>
      <c r="E32" s="209"/>
      <c r="F32" s="7" t="s">
        <v>21</v>
      </c>
      <c r="G32" s="113">
        <v>0.15</v>
      </c>
      <c r="H32" s="8"/>
      <c r="I32" s="141"/>
    </row>
    <row r="33" spans="1:9" ht="30" customHeight="1" x14ac:dyDescent="0.3">
      <c r="A33" s="205" t="s">
        <v>29</v>
      </c>
      <c r="B33" s="206"/>
      <c r="C33" s="207"/>
      <c r="D33" s="208" t="s">
        <v>30</v>
      </c>
      <c r="E33" s="209"/>
      <c r="F33" s="7"/>
      <c r="G33" s="8"/>
      <c r="H33" s="8"/>
      <c r="I33" s="141"/>
    </row>
    <row r="34" spans="1:9" ht="30.75" customHeight="1" thickBot="1" x14ac:dyDescent="0.35">
      <c r="A34" s="216" t="s">
        <v>31</v>
      </c>
      <c r="B34" s="217"/>
      <c r="C34" s="218"/>
      <c r="D34" s="219" t="s">
        <v>120</v>
      </c>
      <c r="E34" s="220"/>
      <c r="F34" s="9" t="s">
        <v>21</v>
      </c>
      <c r="G34" s="114">
        <v>0.1</v>
      </c>
      <c r="H34" s="6"/>
      <c r="I34" s="142"/>
    </row>
    <row r="35" spans="1:9" ht="33.75" customHeight="1" thickTop="1" thickBot="1" x14ac:dyDescent="0.35">
      <c r="A35" s="221" t="s">
        <v>110</v>
      </c>
      <c r="B35" s="222"/>
      <c r="C35" s="222"/>
      <c r="D35" s="222"/>
      <c r="E35" s="223"/>
      <c r="F35" s="224" t="s">
        <v>116</v>
      </c>
      <c r="G35" s="222"/>
      <c r="H35" s="223"/>
      <c r="I35" s="143"/>
    </row>
    <row r="36" spans="1:9" ht="22.5" customHeight="1" x14ac:dyDescent="0.3">
      <c r="A36" s="158" t="s">
        <v>119</v>
      </c>
      <c r="B36" s="158"/>
      <c r="C36" s="158"/>
      <c r="D36" s="158"/>
      <c r="E36" s="158"/>
      <c r="F36" s="158"/>
      <c r="G36" s="158"/>
    </row>
    <row r="37" spans="1:9" ht="22.5" customHeight="1" x14ac:dyDescent="0.3">
      <c r="A37" s="158"/>
      <c r="B37" s="158"/>
      <c r="C37" s="158"/>
      <c r="D37" s="158"/>
      <c r="E37" s="158"/>
      <c r="F37" s="158"/>
      <c r="G37" s="158"/>
      <c r="I37" s="46"/>
    </row>
    <row r="38" spans="1:9" ht="22.5" customHeight="1" x14ac:dyDescent="0.3">
      <c r="A38" s="158"/>
      <c r="B38" s="158"/>
      <c r="C38" s="158"/>
      <c r="D38" s="158"/>
      <c r="E38" s="158"/>
      <c r="F38" s="158"/>
      <c r="G38" s="158"/>
    </row>
    <row r="39" spans="1:9" ht="22.5" customHeight="1" x14ac:dyDescent="0.3">
      <c r="A39" s="158"/>
      <c r="B39" s="158"/>
      <c r="C39" s="158"/>
      <c r="D39" s="158"/>
      <c r="E39" s="158"/>
      <c r="F39" s="158"/>
      <c r="G39" s="158"/>
    </row>
    <row r="40" spans="1:9" ht="22.5" customHeight="1" x14ac:dyDescent="0.3">
      <c r="A40" s="158"/>
      <c r="B40" s="158"/>
      <c r="C40" s="158"/>
      <c r="D40" s="158"/>
      <c r="E40" s="158"/>
      <c r="F40" s="158"/>
      <c r="G40" s="158"/>
    </row>
    <row r="41" spans="1:9" ht="22.5" customHeight="1" x14ac:dyDescent="0.3">
      <c r="A41" s="158"/>
      <c r="B41" s="158"/>
      <c r="C41" s="158"/>
      <c r="D41" s="158"/>
      <c r="E41" s="158"/>
      <c r="F41" s="158"/>
      <c r="G41" s="158"/>
    </row>
    <row r="42" spans="1:9" ht="22.5" customHeight="1" x14ac:dyDescent="0.3">
      <c r="A42" s="158"/>
      <c r="B42" s="158"/>
      <c r="C42" s="158"/>
      <c r="D42" s="158"/>
      <c r="E42" s="158"/>
      <c r="F42" s="158"/>
      <c r="G42" s="158"/>
    </row>
    <row r="43" spans="1:9" ht="22.5" customHeight="1" x14ac:dyDescent="0.3">
      <c r="A43" s="158"/>
      <c r="B43" s="158"/>
      <c r="C43" s="158"/>
      <c r="D43" s="158"/>
      <c r="E43" s="158"/>
      <c r="F43" s="158"/>
      <c r="G43" s="158"/>
    </row>
    <row r="44" spans="1:9" ht="16.5" customHeight="1" x14ac:dyDescent="0.3">
      <c r="A44" s="158"/>
      <c r="B44" s="158"/>
      <c r="C44" s="158"/>
      <c r="D44" s="158"/>
      <c r="E44" s="158"/>
      <c r="F44" s="158"/>
      <c r="G44" s="158"/>
    </row>
    <row r="45" spans="1:9" ht="16.5" customHeight="1" x14ac:dyDescent="0.3">
      <c r="A45" s="158"/>
      <c r="B45" s="158"/>
      <c r="C45" s="158"/>
      <c r="D45" s="158"/>
      <c r="E45" s="158"/>
      <c r="F45" s="158"/>
      <c r="G45" s="158"/>
    </row>
    <row r="46" spans="1:9" x14ac:dyDescent="0.3">
      <c r="A46" s="158"/>
      <c r="B46" s="158"/>
      <c r="C46" s="158"/>
      <c r="D46" s="158"/>
      <c r="E46" s="158"/>
      <c r="F46" s="158"/>
      <c r="G46" s="158"/>
    </row>
    <row r="47" spans="1:9" x14ac:dyDescent="0.3">
      <c r="A47" s="158"/>
      <c r="B47" s="158"/>
      <c r="C47" s="158"/>
      <c r="D47" s="158"/>
      <c r="E47" s="158"/>
      <c r="F47" s="158"/>
      <c r="G47" s="158"/>
    </row>
  </sheetData>
  <mergeCells count="61">
    <mergeCell ref="A34:C34"/>
    <mergeCell ref="D34:E34"/>
    <mergeCell ref="A35:E35"/>
    <mergeCell ref="F35:H35"/>
    <mergeCell ref="A30:C30"/>
    <mergeCell ref="D30:E30"/>
    <mergeCell ref="A31:C31"/>
    <mergeCell ref="D31:E31"/>
    <mergeCell ref="A32:C32"/>
    <mergeCell ref="B7:C7"/>
    <mergeCell ref="B8:C8"/>
    <mergeCell ref="A33:C33"/>
    <mergeCell ref="D33:E33"/>
    <mergeCell ref="D32:E32"/>
    <mergeCell ref="D24:E24"/>
    <mergeCell ref="A22:A29"/>
    <mergeCell ref="B22:C22"/>
    <mergeCell ref="D22:E22"/>
    <mergeCell ref="B23:C23"/>
    <mergeCell ref="D23:E23"/>
    <mergeCell ref="B24:C24"/>
    <mergeCell ref="B27:C27"/>
    <mergeCell ref="D27:E27"/>
    <mergeCell ref="D25:E25"/>
    <mergeCell ref="D26:E26"/>
    <mergeCell ref="D28:E28"/>
    <mergeCell ref="B28:C28"/>
    <mergeCell ref="B21:C21"/>
    <mergeCell ref="D29:E29"/>
    <mergeCell ref="B29:C29"/>
    <mergeCell ref="D21:E21"/>
    <mergeCell ref="A9:A21"/>
    <mergeCell ref="B9:C11"/>
    <mergeCell ref="D9:E9"/>
    <mergeCell ref="D10:E10"/>
    <mergeCell ref="D11:E11"/>
    <mergeCell ref="B12:C15"/>
    <mergeCell ref="D12:E12"/>
    <mergeCell ref="D13:E13"/>
    <mergeCell ref="D14:E14"/>
    <mergeCell ref="D15:E15"/>
    <mergeCell ref="B16:C17"/>
    <mergeCell ref="D16:E16"/>
    <mergeCell ref="B25:C25"/>
    <mergeCell ref="B26:C26"/>
    <mergeCell ref="D5:E5"/>
    <mergeCell ref="A36:G47"/>
    <mergeCell ref="A2:C2"/>
    <mergeCell ref="D2:E2"/>
    <mergeCell ref="A3:A6"/>
    <mergeCell ref="B3:B6"/>
    <mergeCell ref="D6:E6"/>
    <mergeCell ref="D17:E17"/>
    <mergeCell ref="B18:C19"/>
    <mergeCell ref="D18:E18"/>
    <mergeCell ref="D19:E19"/>
    <mergeCell ref="A7:A8"/>
    <mergeCell ref="D7:E7"/>
    <mergeCell ref="D8:E8"/>
    <mergeCell ref="B20:C20"/>
    <mergeCell ref="D20:E20"/>
  </mergeCells>
  <phoneticPr fontId="6" type="noConversion"/>
  <pageMargins left="0.7" right="0.7" top="0.75" bottom="0.75" header="0.3" footer="0.3"/>
  <pageSetup paperSize="9" scale="44" orientation="portrait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R172"/>
  <sheetViews>
    <sheetView zoomScale="70" zoomScaleNormal="70" workbookViewId="0">
      <selection activeCell="I19" sqref="I19"/>
    </sheetView>
  </sheetViews>
  <sheetFormatPr defaultRowHeight="16.5" x14ac:dyDescent="0.3"/>
  <cols>
    <col min="1" max="2" width="12.625" customWidth="1"/>
    <col min="3" max="3" width="20.125" customWidth="1"/>
    <col min="4" max="4" width="27.375" customWidth="1"/>
    <col min="5" max="9" width="20.5" customWidth="1"/>
    <col min="12" max="12" width="3.875" customWidth="1"/>
    <col min="13" max="13" width="31.75" customWidth="1"/>
    <col min="14" max="17" width="20.5" customWidth="1"/>
    <col min="18" max="18" width="17" customWidth="1"/>
  </cols>
  <sheetData>
    <row r="1" spans="1:18" ht="33" customHeight="1" thickBot="1" x14ac:dyDescent="0.35">
      <c r="A1" s="91" t="s">
        <v>104</v>
      </c>
      <c r="M1" t="s">
        <v>104</v>
      </c>
    </row>
    <row r="2" spans="1:18" ht="21" thickTop="1" thickBot="1" x14ac:dyDescent="0.35">
      <c r="A2" s="246" t="s">
        <v>0</v>
      </c>
      <c r="B2" s="247"/>
      <c r="C2" s="248" t="s">
        <v>32</v>
      </c>
      <c r="D2" s="247"/>
      <c r="E2" s="10" t="s">
        <v>73</v>
      </c>
      <c r="F2" s="10" t="s">
        <v>62</v>
      </c>
      <c r="G2" s="10" t="s">
        <v>64</v>
      </c>
      <c r="H2" s="10" t="s">
        <v>63</v>
      </c>
      <c r="I2" s="11" t="s">
        <v>65</v>
      </c>
      <c r="M2" s="35"/>
      <c r="N2" s="36" t="s">
        <v>74</v>
      </c>
      <c r="O2" s="36" t="s">
        <v>62</v>
      </c>
      <c r="P2" s="36" t="s">
        <v>64</v>
      </c>
      <c r="Q2" s="36" t="s">
        <v>75</v>
      </c>
      <c r="R2" s="36" t="s">
        <v>65</v>
      </c>
    </row>
    <row r="3" spans="1:18" ht="39.950000000000003" customHeight="1" thickTop="1" x14ac:dyDescent="0.3">
      <c r="A3" s="249" t="s">
        <v>9</v>
      </c>
      <c r="B3" s="250"/>
      <c r="C3" s="12">
        <v>1</v>
      </c>
      <c r="D3" s="13" t="s">
        <v>33</v>
      </c>
      <c r="E3" s="14" t="s">
        <v>34</v>
      </c>
      <c r="F3" s="14" t="s">
        <v>34</v>
      </c>
      <c r="G3" s="14" t="s">
        <v>35</v>
      </c>
      <c r="H3" s="14">
        <v>0.5</v>
      </c>
      <c r="I3" s="15">
        <v>0.5</v>
      </c>
      <c r="M3" s="37" t="s">
        <v>67</v>
      </c>
      <c r="N3" s="35">
        <f>SUM(E3:E6)</f>
        <v>0</v>
      </c>
      <c r="O3" s="35">
        <f t="shared" ref="O3:R3" si="0">SUM(F3:F6)</f>
        <v>0</v>
      </c>
      <c r="P3" s="35">
        <f t="shared" si="0"/>
        <v>1.71</v>
      </c>
      <c r="Q3" s="35">
        <f t="shared" si="0"/>
        <v>2.21</v>
      </c>
      <c r="R3" s="35">
        <f t="shared" si="0"/>
        <v>1.1600000000000001</v>
      </c>
    </row>
    <row r="4" spans="1:18" ht="39.950000000000003" customHeight="1" x14ac:dyDescent="0.3">
      <c r="A4" s="236"/>
      <c r="B4" s="190"/>
      <c r="C4" s="16">
        <v>2</v>
      </c>
      <c r="D4" s="17" t="s">
        <v>36</v>
      </c>
      <c r="E4" s="18" t="s">
        <v>34</v>
      </c>
      <c r="F4" s="18" t="s">
        <v>34</v>
      </c>
      <c r="G4" s="18">
        <v>0.3</v>
      </c>
      <c r="H4" s="18">
        <v>0.3</v>
      </c>
      <c r="I4" s="19" t="s">
        <v>34</v>
      </c>
      <c r="M4" s="37" t="s">
        <v>68</v>
      </c>
      <c r="N4" s="35">
        <f>SUM(E7:E17)</f>
        <v>0</v>
      </c>
      <c r="O4" s="35">
        <f t="shared" ref="O4:R4" si="1">SUM(F7:F17)</f>
        <v>1.8900000000000001</v>
      </c>
      <c r="P4" s="35">
        <f t="shared" si="1"/>
        <v>2.16</v>
      </c>
      <c r="Q4" s="35">
        <f t="shared" si="1"/>
        <v>6.3199999999999994</v>
      </c>
      <c r="R4" s="35">
        <f t="shared" si="1"/>
        <v>1.8900000000000001</v>
      </c>
    </row>
    <row r="5" spans="1:18" ht="39.950000000000003" customHeight="1" x14ac:dyDescent="0.3">
      <c r="A5" s="236"/>
      <c r="B5" s="190"/>
      <c r="C5" s="16">
        <v>3</v>
      </c>
      <c r="D5" s="17" t="s">
        <v>37</v>
      </c>
      <c r="E5" s="18" t="s">
        <v>34</v>
      </c>
      <c r="F5" s="18"/>
      <c r="G5" s="18">
        <v>0.66</v>
      </c>
      <c r="H5" s="18">
        <v>0.66</v>
      </c>
      <c r="I5" s="19">
        <v>0.66</v>
      </c>
      <c r="M5" s="37" t="s">
        <v>69</v>
      </c>
      <c r="N5" s="35">
        <f>SUM(E18:E23)</f>
        <v>0</v>
      </c>
      <c r="O5" s="35">
        <f t="shared" ref="O5:R5" si="2">SUM(F18:F23)</f>
        <v>0</v>
      </c>
      <c r="P5" s="35">
        <f t="shared" si="2"/>
        <v>2.3199999999999998</v>
      </c>
      <c r="Q5" s="35">
        <f t="shared" si="2"/>
        <v>4.6500000000000004</v>
      </c>
      <c r="R5" s="35">
        <f t="shared" si="2"/>
        <v>0</v>
      </c>
    </row>
    <row r="6" spans="1:18" ht="39.950000000000003" customHeight="1" x14ac:dyDescent="0.3">
      <c r="A6" s="251"/>
      <c r="B6" s="174"/>
      <c r="C6" s="20">
        <v>4</v>
      </c>
      <c r="D6" s="21" t="s">
        <v>38</v>
      </c>
      <c r="E6" s="22" t="s">
        <v>34</v>
      </c>
      <c r="F6" s="22" t="s">
        <v>34</v>
      </c>
      <c r="G6" s="22">
        <v>0.75</v>
      </c>
      <c r="H6" s="22">
        <v>0.75</v>
      </c>
      <c r="I6" s="23" t="s">
        <v>34</v>
      </c>
      <c r="M6" s="37" t="s">
        <v>70</v>
      </c>
      <c r="N6" s="35">
        <f>SUM(E24:E29)</f>
        <v>1.7399999999999998</v>
      </c>
      <c r="O6" s="35">
        <f t="shared" ref="O6:R6" si="3">SUM(F24:F29)</f>
        <v>0</v>
      </c>
      <c r="P6" s="35">
        <f t="shared" si="3"/>
        <v>0</v>
      </c>
      <c r="Q6" s="35">
        <f t="shared" si="3"/>
        <v>0.75</v>
      </c>
      <c r="R6" s="35">
        <f t="shared" si="3"/>
        <v>0</v>
      </c>
    </row>
    <row r="7" spans="1:18" ht="39.950000000000003" customHeight="1" x14ac:dyDescent="0.3">
      <c r="A7" s="243" t="s">
        <v>14</v>
      </c>
      <c r="B7" s="26" t="s">
        <v>82</v>
      </c>
      <c r="C7" s="24">
        <v>5</v>
      </c>
      <c r="D7" s="25" t="s">
        <v>39</v>
      </c>
      <c r="E7" s="26" t="s">
        <v>34</v>
      </c>
      <c r="F7" s="26" t="s">
        <v>35</v>
      </c>
      <c r="G7" s="26">
        <v>0.13</v>
      </c>
      <c r="H7" s="26">
        <v>0.13</v>
      </c>
      <c r="I7" s="27" t="s">
        <v>34</v>
      </c>
      <c r="M7" s="37" t="s">
        <v>71</v>
      </c>
      <c r="N7" s="35">
        <f>SUM(E30:E34)</f>
        <v>1.7399999999999998</v>
      </c>
      <c r="O7" s="35">
        <f>SUM(F30:F34)</f>
        <v>0</v>
      </c>
      <c r="P7" s="35">
        <f t="shared" ref="P7:R7" si="4">SUM(G30:G34)</f>
        <v>0</v>
      </c>
      <c r="Q7" s="35">
        <f t="shared" si="4"/>
        <v>0</v>
      </c>
      <c r="R7" s="35">
        <f t="shared" si="4"/>
        <v>0</v>
      </c>
    </row>
    <row r="8" spans="1:18" ht="39.950000000000003" customHeight="1" x14ac:dyDescent="0.3">
      <c r="A8" s="244"/>
      <c r="B8" s="239" t="s">
        <v>40</v>
      </c>
      <c r="C8" s="28">
        <v>6</v>
      </c>
      <c r="D8" s="29" t="s">
        <v>41</v>
      </c>
      <c r="E8" s="2" t="s">
        <v>34</v>
      </c>
      <c r="F8" s="2" t="s">
        <v>35</v>
      </c>
      <c r="G8" s="2">
        <v>0.19</v>
      </c>
      <c r="H8" s="2">
        <v>0.38</v>
      </c>
      <c r="I8" s="30" t="s">
        <v>34</v>
      </c>
      <c r="M8" s="37" t="s">
        <v>72</v>
      </c>
      <c r="N8" s="35">
        <f>SUM(N3:N7)</f>
        <v>3.4799999999999995</v>
      </c>
      <c r="O8" s="35">
        <f t="shared" ref="O8:R8" si="5">SUM(O3:O7)</f>
        <v>1.8900000000000001</v>
      </c>
      <c r="P8" s="35">
        <f t="shared" si="5"/>
        <v>6.1899999999999995</v>
      </c>
      <c r="Q8" s="35">
        <f t="shared" si="5"/>
        <v>13.93</v>
      </c>
      <c r="R8" s="35">
        <f t="shared" si="5"/>
        <v>3.0500000000000003</v>
      </c>
    </row>
    <row r="9" spans="1:18" ht="39.950000000000003" customHeight="1" x14ac:dyDescent="0.3">
      <c r="A9" s="244"/>
      <c r="B9" s="166"/>
      <c r="C9" s="16">
        <v>7</v>
      </c>
      <c r="D9" s="17" t="s">
        <v>42</v>
      </c>
      <c r="E9" s="18"/>
      <c r="F9" s="18" t="s">
        <v>35</v>
      </c>
      <c r="G9" s="18">
        <v>0.33</v>
      </c>
      <c r="H9" s="18">
        <v>0.82</v>
      </c>
      <c r="I9" s="19" t="s">
        <v>34</v>
      </c>
    </row>
    <row r="10" spans="1:18" ht="39.950000000000003" customHeight="1" x14ac:dyDescent="0.3">
      <c r="A10" s="244"/>
      <c r="B10" s="166"/>
      <c r="C10" s="16">
        <v>8</v>
      </c>
      <c r="D10" s="17" t="s">
        <v>43</v>
      </c>
      <c r="E10" s="18" t="s">
        <v>34</v>
      </c>
      <c r="F10" s="18" t="s">
        <v>35</v>
      </c>
      <c r="G10" s="18">
        <v>0.33</v>
      </c>
      <c r="H10" s="18">
        <v>0.82</v>
      </c>
      <c r="I10" s="19" t="s">
        <v>34</v>
      </c>
      <c r="M10" s="47"/>
    </row>
    <row r="11" spans="1:18" ht="39.950000000000003" customHeight="1" x14ac:dyDescent="0.3">
      <c r="A11" s="244"/>
      <c r="B11" s="166"/>
      <c r="C11" s="16">
        <v>9</v>
      </c>
      <c r="D11" s="17" t="s">
        <v>44</v>
      </c>
      <c r="E11" s="18" t="s">
        <v>34</v>
      </c>
      <c r="F11" s="18" t="s">
        <v>35</v>
      </c>
      <c r="G11" s="18">
        <v>0.35</v>
      </c>
      <c r="H11" s="18">
        <v>0.88</v>
      </c>
      <c r="I11" s="19" t="s">
        <v>34</v>
      </c>
    </row>
    <row r="12" spans="1:18" ht="39.950000000000003" customHeight="1" x14ac:dyDescent="0.3">
      <c r="A12" s="244"/>
      <c r="B12" s="166"/>
      <c r="C12" s="16">
        <v>10</v>
      </c>
      <c r="D12" s="17" t="s">
        <v>45</v>
      </c>
      <c r="E12" s="18" t="s">
        <v>34</v>
      </c>
      <c r="F12" s="18" t="s">
        <v>35</v>
      </c>
      <c r="G12" s="18">
        <v>0.35</v>
      </c>
      <c r="H12" s="18">
        <v>0.88</v>
      </c>
      <c r="I12" s="19" t="s">
        <v>34</v>
      </c>
    </row>
    <row r="13" spans="1:18" ht="39.950000000000003" customHeight="1" x14ac:dyDescent="0.3">
      <c r="A13" s="244"/>
      <c r="B13" s="166"/>
      <c r="C13" s="16">
        <v>11</v>
      </c>
      <c r="D13" s="17" t="s">
        <v>46</v>
      </c>
      <c r="E13" s="18"/>
      <c r="F13" s="18" t="s">
        <v>35</v>
      </c>
      <c r="G13" s="18">
        <v>0.33</v>
      </c>
      <c r="H13" s="18">
        <v>0.77</v>
      </c>
      <c r="I13" s="19" t="s">
        <v>34</v>
      </c>
    </row>
    <row r="14" spans="1:18" ht="39.950000000000003" customHeight="1" x14ac:dyDescent="0.3">
      <c r="A14" s="244"/>
      <c r="B14" s="240"/>
      <c r="C14" s="20">
        <v>12</v>
      </c>
      <c r="D14" s="21" t="s">
        <v>47</v>
      </c>
      <c r="E14" s="22" t="s">
        <v>34</v>
      </c>
      <c r="F14" s="22" t="s">
        <v>35</v>
      </c>
      <c r="G14" s="22">
        <v>0.15</v>
      </c>
      <c r="H14" s="22">
        <v>0.31</v>
      </c>
      <c r="I14" s="23" t="s">
        <v>34</v>
      </c>
    </row>
    <row r="15" spans="1:18" ht="39.950000000000003" customHeight="1" x14ac:dyDescent="0.3">
      <c r="A15" s="244"/>
      <c r="B15" s="52" t="s">
        <v>48</v>
      </c>
      <c r="C15" s="28">
        <v>13</v>
      </c>
      <c r="D15" s="29" t="s">
        <v>50</v>
      </c>
      <c r="E15" s="2" t="s">
        <v>34</v>
      </c>
      <c r="F15" s="2">
        <v>0.52</v>
      </c>
      <c r="G15" s="2" t="s">
        <v>34</v>
      </c>
      <c r="H15" s="2">
        <v>0.34</v>
      </c>
      <c r="I15" s="30">
        <v>0.52</v>
      </c>
    </row>
    <row r="16" spans="1:18" ht="39.950000000000003" customHeight="1" x14ac:dyDescent="0.3">
      <c r="A16" s="244"/>
      <c r="B16" s="51" t="s">
        <v>49</v>
      </c>
      <c r="C16" s="16">
        <v>14</v>
      </c>
      <c r="D16" s="17" t="s">
        <v>51</v>
      </c>
      <c r="E16" s="18" t="s">
        <v>34</v>
      </c>
      <c r="F16" s="18">
        <v>0.6</v>
      </c>
      <c r="G16" s="18" t="s">
        <v>34</v>
      </c>
      <c r="H16" s="18">
        <v>0.41</v>
      </c>
      <c r="I16" s="19">
        <v>0.6</v>
      </c>
    </row>
    <row r="17" spans="1:9" ht="39.950000000000003" customHeight="1" x14ac:dyDescent="0.3">
      <c r="A17" s="245"/>
      <c r="B17" s="31"/>
      <c r="C17" s="20">
        <v>15</v>
      </c>
      <c r="D17" s="21" t="s">
        <v>52</v>
      </c>
      <c r="E17" s="22" t="s">
        <v>35</v>
      </c>
      <c r="F17" s="22">
        <v>0.77</v>
      </c>
      <c r="G17" s="22" t="s">
        <v>35</v>
      </c>
      <c r="H17" s="22">
        <v>0.57999999999999996</v>
      </c>
      <c r="I17" s="23">
        <v>0.77</v>
      </c>
    </row>
    <row r="18" spans="1:9" ht="39.950000000000003" customHeight="1" x14ac:dyDescent="0.3">
      <c r="A18" s="243" t="s">
        <v>15</v>
      </c>
      <c r="B18" s="239" t="s">
        <v>40</v>
      </c>
      <c r="C18" s="43">
        <v>16</v>
      </c>
      <c r="D18" s="29" t="s">
        <v>43</v>
      </c>
      <c r="E18" s="2" t="s">
        <v>34</v>
      </c>
      <c r="F18" s="2" t="s">
        <v>35</v>
      </c>
      <c r="G18" s="2">
        <v>0.32</v>
      </c>
      <c r="H18" s="2">
        <v>0.65</v>
      </c>
      <c r="I18" s="30" t="s">
        <v>34</v>
      </c>
    </row>
    <row r="19" spans="1:9" ht="39.950000000000003" customHeight="1" x14ac:dyDescent="0.3">
      <c r="A19" s="244"/>
      <c r="B19" s="166"/>
      <c r="C19" s="44">
        <v>17</v>
      </c>
      <c r="D19" s="17" t="s">
        <v>44</v>
      </c>
      <c r="E19" s="18" t="s">
        <v>34</v>
      </c>
      <c r="F19" s="18" t="s">
        <v>35</v>
      </c>
      <c r="G19" s="18">
        <v>0.3</v>
      </c>
      <c r="H19" s="18">
        <v>0.6</v>
      </c>
      <c r="I19" s="19" t="s">
        <v>34</v>
      </c>
    </row>
    <row r="20" spans="1:9" ht="39.950000000000003" customHeight="1" x14ac:dyDescent="0.3">
      <c r="A20" s="244"/>
      <c r="B20" s="166"/>
      <c r="C20" s="44">
        <v>18</v>
      </c>
      <c r="D20" s="17" t="s">
        <v>45</v>
      </c>
      <c r="E20" s="18" t="s">
        <v>34</v>
      </c>
      <c r="F20" s="18" t="s">
        <v>35</v>
      </c>
      <c r="G20" s="18">
        <v>0.34</v>
      </c>
      <c r="H20" s="18">
        <v>0.69</v>
      </c>
      <c r="I20" s="19" t="s">
        <v>34</v>
      </c>
    </row>
    <row r="21" spans="1:9" ht="39.950000000000003" customHeight="1" x14ac:dyDescent="0.3">
      <c r="A21" s="244"/>
      <c r="B21" s="166"/>
      <c r="C21" s="45">
        <v>19</v>
      </c>
      <c r="D21" s="21" t="s">
        <v>46</v>
      </c>
      <c r="E21" s="22" t="s">
        <v>34</v>
      </c>
      <c r="F21" s="22" t="s">
        <v>35</v>
      </c>
      <c r="G21" s="22">
        <v>0.46</v>
      </c>
      <c r="H21" s="22">
        <v>0.92</v>
      </c>
      <c r="I21" s="23" t="s">
        <v>34</v>
      </c>
    </row>
    <row r="22" spans="1:9" ht="20.25" customHeight="1" x14ac:dyDescent="0.3">
      <c r="A22" s="244"/>
      <c r="B22" s="239" t="s">
        <v>83</v>
      </c>
      <c r="C22" s="252">
        <v>20</v>
      </c>
      <c r="D22" s="254" t="s">
        <v>53</v>
      </c>
      <c r="E22" s="239" t="s">
        <v>35</v>
      </c>
      <c r="F22" s="239" t="s">
        <v>35</v>
      </c>
      <c r="G22" s="239">
        <v>0.9</v>
      </c>
      <c r="H22" s="239">
        <v>1.79</v>
      </c>
      <c r="I22" s="241" t="s">
        <v>34</v>
      </c>
    </row>
    <row r="23" spans="1:9" ht="20.25" customHeight="1" x14ac:dyDescent="0.3">
      <c r="A23" s="245"/>
      <c r="B23" s="240"/>
      <c r="C23" s="253"/>
      <c r="D23" s="255"/>
      <c r="E23" s="240"/>
      <c r="F23" s="240"/>
      <c r="G23" s="240"/>
      <c r="H23" s="240"/>
      <c r="I23" s="242"/>
    </row>
    <row r="24" spans="1:9" ht="39.950000000000003" customHeight="1" x14ac:dyDescent="0.3">
      <c r="A24" s="243" t="s">
        <v>16</v>
      </c>
      <c r="B24" s="26" t="s">
        <v>82</v>
      </c>
      <c r="C24" s="24">
        <v>21</v>
      </c>
      <c r="D24" s="25" t="s">
        <v>54</v>
      </c>
      <c r="E24" s="26" t="s">
        <v>35</v>
      </c>
      <c r="F24" s="26" t="s">
        <v>35</v>
      </c>
      <c r="G24" s="26" t="s">
        <v>35</v>
      </c>
      <c r="H24" s="26">
        <v>0.16</v>
      </c>
      <c r="I24" s="27"/>
    </row>
    <row r="25" spans="1:9" ht="39.950000000000003" customHeight="1" x14ac:dyDescent="0.3">
      <c r="A25" s="244"/>
      <c r="B25" s="239" t="s">
        <v>40</v>
      </c>
      <c r="C25" s="28">
        <v>22</v>
      </c>
      <c r="D25" s="29" t="s">
        <v>55</v>
      </c>
      <c r="E25" s="2">
        <v>0.35</v>
      </c>
      <c r="F25" s="2" t="s">
        <v>34</v>
      </c>
      <c r="G25" s="2" t="s">
        <v>35</v>
      </c>
      <c r="H25" s="2">
        <v>0.13</v>
      </c>
      <c r="I25" s="30"/>
    </row>
    <row r="26" spans="1:9" ht="39.950000000000003" customHeight="1" x14ac:dyDescent="0.3">
      <c r="A26" s="244"/>
      <c r="B26" s="166"/>
      <c r="C26" s="16">
        <v>23</v>
      </c>
      <c r="D26" s="17" t="s">
        <v>43</v>
      </c>
      <c r="E26" s="18">
        <v>0.26</v>
      </c>
      <c r="F26" s="18" t="s">
        <v>34</v>
      </c>
      <c r="G26" s="18" t="s">
        <v>35</v>
      </c>
      <c r="H26" s="18">
        <v>7.0000000000000007E-2</v>
      </c>
      <c r="I26" s="19"/>
    </row>
    <row r="27" spans="1:9" ht="39.950000000000003" customHeight="1" x14ac:dyDescent="0.3">
      <c r="A27" s="244"/>
      <c r="B27" s="166"/>
      <c r="C27" s="16">
        <v>24</v>
      </c>
      <c r="D27" s="17" t="s">
        <v>44</v>
      </c>
      <c r="E27" s="18">
        <v>0.26</v>
      </c>
      <c r="F27" s="18" t="s">
        <v>34</v>
      </c>
      <c r="G27" s="18" t="s">
        <v>35</v>
      </c>
      <c r="H27" s="18">
        <v>7.0000000000000007E-2</v>
      </c>
      <c r="I27" s="19"/>
    </row>
    <row r="28" spans="1:9" ht="39.950000000000003" customHeight="1" x14ac:dyDescent="0.3">
      <c r="A28" s="244"/>
      <c r="B28" s="166"/>
      <c r="C28" s="16">
        <v>25</v>
      </c>
      <c r="D28" s="17" t="s">
        <v>45</v>
      </c>
      <c r="E28" s="18">
        <v>0.26</v>
      </c>
      <c r="F28" s="18" t="s">
        <v>34</v>
      </c>
      <c r="G28" s="18" t="s">
        <v>35</v>
      </c>
      <c r="H28" s="18">
        <v>7.0000000000000007E-2</v>
      </c>
      <c r="I28" s="19"/>
    </row>
    <row r="29" spans="1:9" ht="39.950000000000003" customHeight="1" x14ac:dyDescent="0.3">
      <c r="A29" s="245"/>
      <c r="B29" s="240"/>
      <c r="C29" s="20">
        <v>26</v>
      </c>
      <c r="D29" s="21" t="s">
        <v>85</v>
      </c>
      <c r="E29" s="22">
        <v>0.61</v>
      </c>
      <c r="F29" s="22" t="s">
        <v>34</v>
      </c>
      <c r="G29" s="22" t="s">
        <v>35</v>
      </c>
      <c r="H29" s="22">
        <v>0.25</v>
      </c>
      <c r="I29" s="23"/>
    </row>
    <row r="30" spans="1:9" ht="39.950000000000003" customHeight="1" x14ac:dyDescent="0.3">
      <c r="A30" s="235" t="s">
        <v>56</v>
      </c>
      <c r="B30" s="172"/>
      <c r="C30" s="28">
        <v>27</v>
      </c>
      <c r="D30" s="29" t="s">
        <v>57</v>
      </c>
      <c r="E30" s="2">
        <v>0.73</v>
      </c>
      <c r="F30" s="2"/>
      <c r="G30" s="2"/>
      <c r="H30" s="2"/>
      <c r="I30" s="30"/>
    </row>
    <row r="31" spans="1:9" ht="39.950000000000003" customHeight="1" x14ac:dyDescent="0.3">
      <c r="A31" s="236"/>
      <c r="B31" s="190"/>
      <c r="C31" s="16">
        <v>28</v>
      </c>
      <c r="D31" s="17" t="s">
        <v>58</v>
      </c>
      <c r="E31" s="18">
        <v>0.13</v>
      </c>
      <c r="F31" s="18" t="s">
        <v>34</v>
      </c>
      <c r="G31" s="18" t="s">
        <v>34</v>
      </c>
      <c r="H31" s="18" t="s">
        <v>34</v>
      </c>
      <c r="I31" s="19" t="s">
        <v>34</v>
      </c>
    </row>
    <row r="32" spans="1:9" ht="39.950000000000003" customHeight="1" x14ac:dyDescent="0.3">
      <c r="A32" s="236"/>
      <c r="B32" s="190"/>
      <c r="C32" s="16">
        <v>29</v>
      </c>
      <c r="D32" s="17" t="s">
        <v>59</v>
      </c>
      <c r="E32" s="18">
        <v>0.25</v>
      </c>
      <c r="F32" s="18"/>
      <c r="G32" s="18"/>
      <c r="H32" s="18"/>
      <c r="I32" s="19"/>
    </row>
    <row r="33" spans="1:16" ht="39.950000000000003" customHeight="1" x14ac:dyDescent="0.3">
      <c r="A33" s="236"/>
      <c r="B33" s="190"/>
      <c r="C33" s="16">
        <v>30</v>
      </c>
      <c r="D33" s="17" t="s">
        <v>60</v>
      </c>
      <c r="E33" s="18">
        <v>0.25</v>
      </c>
      <c r="F33" s="18" t="s">
        <v>34</v>
      </c>
      <c r="G33" s="18" t="s">
        <v>34</v>
      </c>
      <c r="H33" s="18" t="s">
        <v>34</v>
      </c>
      <c r="I33" s="19" t="s">
        <v>34</v>
      </c>
    </row>
    <row r="34" spans="1:16" ht="39.950000000000003" customHeight="1" thickBot="1" x14ac:dyDescent="0.35">
      <c r="A34" s="237"/>
      <c r="B34" s="238"/>
      <c r="C34" s="32">
        <v>31</v>
      </c>
      <c r="D34" s="33" t="s">
        <v>61</v>
      </c>
      <c r="E34" s="4">
        <v>0.38</v>
      </c>
      <c r="F34" s="4" t="s">
        <v>34</v>
      </c>
      <c r="G34" s="4" t="s">
        <v>34</v>
      </c>
      <c r="H34" s="4" t="s">
        <v>34</v>
      </c>
      <c r="I34" s="34" t="s">
        <v>34</v>
      </c>
    </row>
    <row r="35" spans="1:16" ht="39.950000000000003" customHeight="1" thickTop="1" x14ac:dyDescent="0.3"/>
    <row r="36" spans="1:16" ht="39.950000000000003" customHeight="1" thickBot="1" x14ac:dyDescent="0.35">
      <c r="M36" s="144"/>
      <c r="N36" s="144"/>
      <c r="O36" s="144"/>
      <c r="P36" s="144"/>
    </row>
    <row r="37" spans="1:16" ht="39.950000000000003" customHeight="1" thickTop="1" thickBot="1" x14ac:dyDescent="0.35">
      <c r="A37" s="246"/>
      <c r="B37" s="247"/>
      <c r="C37" s="10"/>
      <c r="D37" s="10"/>
      <c r="E37" s="10"/>
      <c r="M37" s="145"/>
      <c r="N37" s="146"/>
      <c r="O37" s="146"/>
      <c r="P37" s="146"/>
    </row>
    <row r="38" spans="1:16" ht="39.950000000000003" customHeight="1" thickTop="1" x14ac:dyDescent="0.3">
      <c r="A38" s="249"/>
      <c r="B38" s="250"/>
      <c r="C38" s="14"/>
      <c r="D38" s="14"/>
      <c r="E38" s="14"/>
      <c r="M38" s="147"/>
      <c r="N38" s="145"/>
      <c r="O38" s="145"/>
      <c r="P38" s="145"/>
    </row>
    <row r="39" spans="1:16" ht="39.950000000000003" customHeight="1" x14ac:dyDescent="0.3">
      <c r="A39" s="258"/>
      <c r="B39" s="259"/>
      <c r="C39" s="18"/>
      <c r="D39" s="18"/>
      <c r="E39" s="18"/>
      <c r="M39" s="148"/>
      <c r="N39" s="145"/>
      <c r="O39" s="145"/>
      <c r="P39" s="145"/>
    </row>
    <row r="40" spans="1:16" ht="39.950000000000003" customHeight="1" x14ac:dyDescent="0.3">
      <c r="A40" s="258"/>
      <c r="B40" s="259"/>
      <c r="C40" s="18"/>
      <c r="D40" s="18"/>
      <c r="E40" s="18"/>
      <c r="M40" s="147"/>
      <c r="N40" s="149"/>
      <c r="O40" s="149"/>
      <c r="P40" s="149"/>
    </row>
    <row r="41" spans="1:16" ht="39.950000000000003" customHeight="1" x14ac:dyDescent="0.3">
      <c r="A41" s="258"/>
      <c r="B41" s="259"/>
      <c r="C41" s="87"/>
      <c r="D41" s="87"/>
      <c r="E41" s="87"/>
    </row>
    <row r="42" spans="1:16" ht="39.950000000000003" customHeight="1" x14ac:dyDescent="0.3">
      <c r="A42" s="258"/>
      <c r="B42" s="259"/>
      <c r="C42" s="87"/>
      <c r="D42" s="87"/>
      <c r="E42" s="87"/>
    </row>
    <row r="43" spans="1:16" ht="39.950000000000003" customHeight="1" x14ac:dyDescent="0.3">
      <c r="A43" s="258"/>
      <c r="B43" s="259"/>
      <c r="C43" s="87"/>
      <c r="D43" s="87"/>
      <c r="E43" s="87"/>
    </row>
    <row r="44" spans="1:16" ht="39.950000000000003" customHeight="1" x14ac:dyDescent="0.3">
      <c r="A44" s="258"/>
      <c r="B44" s="259"/>
      <c r="C44" s="87"/>
      <c r="D44" s="87"/>
      <c r="E44" s="87"/>
    </row>
    <row r="45" spans="1:16" ht="39.950000000000003" customHeight="1" x14ac:dyDescent="0.3">
      <c r="A45" s="251"/>
      <c r="B45" s="174"/>
      <c r="C45" s="22"/>
      <c r="D45" s="22"/>
      <c r="E45" s="22"/>
    </row>
    <row r="46" spans="1:16" ht="39.950000000000003" customHeight="1" x14ac:dyDescent="0.3">
      <c r="A46" s="256"/>
      <c r="B46" s="256"/>
      <c r="C46" s="256"/>
      <c r="D46" s="256"/>
      <c r="E46" s="256"/>
    </row>
    <row r="47" spans="1:16" ht="39.950000000000003" customHeight="1" x14ac:dyDescent="0.3">
      <c r="A47" s="257"/>
      <c r="B47" s="257"/>
      <c r="C47" s="257"/>
      <c r="D47" s="257"/>
      <c r="E47" s="257"/>
    </row>
    <row r="48" spans="1:16" ht="39.950000000000003" customHeight="1" x14ac:dyDescent="0.3">
      <c r="A48" s="257"/>
      <c r="B48" s="257"/>
      <c r="C48" s="257"/>
      <c r="D48" s="257"/>
      <c r="E48" s="257"/>
    </row>
    <row r="49" spans="1:5" ht="39.950000000000003" customHeight="1" x14ac:dyDescent="0.3">
      <c r="A49" s="257"/>
      <c r="B49" s="257"/>
      <c r="C49" s="257"/>
      <c r="D49" s="257"/>
      <c r="E49" s="257"/>
    </row>
    <row r="50" spans="1:5" ht="39.950000000000003" customHeight="1" x14ac:dyDescent="0.3">
      <c r="A50" s="257"/>
      <c r="B50" s="257"/>
      <c r="C50" s="257"/>
      <c r="D50" s="257"/>
      <c r="E50" s="257"/>
    </row>
    <row r="51" spans="1:5" ht="39.950000000000003" customHeight="1" x14ac:dyDescent="0.3">
      <c r="A51" s="257"/>
      <c r="B51" s="257"/>
      <c r="C51" s="257"/>
      <c r="D51" s="257"/>
      <c r="E51" s="257"/>
    </row>
    <row r="52" spans="1:5" ht="39.950000000000003" customHeight="1" x14ac:dyDescent="0.3">
      <c r="A52" s="257"/>
      <c r="B52" s="257"/>
      <c r="C52" s="257"/>
      <c r="D52" s="257"/>
      <c r="E52" s="257"/>
    </row>
    <row r="53" spans="1:5" ht="39.950000000000003" customHeight="1" x14ac:dyDescent="0.3">
      <c r="A53" s="257"/>
      <c r="B53" s="257"/>
      <c r="C53" s="257"/>
      <c r="D53" s="257"/>
      <c r="E53" s="257"/>
    </row>
    <row r="54" spans="1:5" ht="39.950000000000003" customHeight="1" x14ac:dyDescent="0.3">
      <c r="A54" s="257"/>
      <c r="B54" s="257"/>
      <c r="C54" s="257"/>
      <c r="D54" s="257"/>
      <c r="E54" s="257"/>
    </row>
    <row r="55" spans="1:5" ht="39.950000000000003" customHeight="1" x14ac:dyDescent="0.3"/>
    <row r="56" spans="1:5" ht="39.950000000000003" customHeight="1" x14ac:dyDescent="0.3"/>
    <row r="57" spans="1:5" ht="39.950000000000003" customHeight="1" x14ac:dyDescent="0.3"/>
    <row r="58" spans="1:5" ht="39.950000000000003" customHeight="1" x14ac:dyDescent="0.3"/>
    <row r="59" spans="1:5" ht="39.950000000000003" customHeight="1" x14ac:dyDescent="0.3"/>
    <row r="60" spans="1:5" ht="39.950000000000003" customHeight="1" x14ac:dyDescent="0.3"/>
    <row r="61" spans="1:5" ht="39.950000000000003" customHeight="1" x14ac:dyDescent="0.3"/>
    <row r="62" spans="1:5" ht="39.950000000000003" customHeight="1" x14ac:dyDescent="0.3"/>
    <row r="63" spans="1:5" ht="39.950000000000003" customHeight="1" x14ac:dyDescent="0.3"/>
    <row r="64" spans="1:5" ht="39.950000000000003" customHeight="1" x14ac:dyDescent="0.3"/>
    <row r="65" ht="39.950000000000003" customHeight="1" x14ac:dyDescent="0.3"/>
    <row r="66" ht="39.950000000000003" customHeight="1" x14ac:dyDescent="0.3"/>
    <row r="67" ht="39.950000000000003" customHeight="1" x14ac:dyDescent="0.3"/>
    <row r="68" ht="39.950000000000003" customHeight="1" x14ac:dyDescent="0.3"/>
    <row r="69" ht="39.950000000000003" customHeight="1" x14ac:dyDescent="0.3"/>
    <row r="70" ht="39.950000000000003" customHeight="1" x14ac:dyDescent="0.3"/>
    <row r="71" ht="39.950000000000003" customHeight="1" x14ac:dyDescent="0.3"/>
    <row r="72" ht="39.950000000000003" customHeight="1" x14ac:dyDescent="0.3"/>
    <row r="73" ht="39.950000000000003" customHeight="1" x14ac:dyDescent="0.3"/>
    <row r="74" ht="39.950000000000003" customHeight="1" x14ac:dyDescent="0.3"/>
    <row r="75" ht="39.950000000000003" customHeight="1" x14ac:dyDescent="0.3"/>
    <row r="76" ht="39.950000000000003" customHeight="1" x14ac:dyDescent="0.3"/>
    <row r="77" ht="39.950000000000003" customHeight="1" x14ac:dyDescent="0.3"/>
    <row r="78" ht="39.950000000000003" customHeight="1" x14ac:dyDescent="0.3"/>
    <row r="79" ht="39.950000000000003" customHeight="1" x14ac:dyDescent="0.3"/>
    <row r="80" ht="39.950000000000003" customHeight="1" x14ac:dyDescent="0.3"/>
    <row r="81" ht="39.950000000000003" customHeight="1" x14ac:dyDescent="0.3"/>
    <row r="82" ht="39.950000000000003" customHeight="1" x14ac:dyDescent="0.3"/>
    <row r="83" ht="39.950000000000003" customHeight="1" x14ac:dyDescent="0.3"/>
    <row r="84" ht="39.950000000000003" customHeight="1" x14ac:dyDescent="0.3"/>
    <row r="85" ht="39.950000000000003" customHeight="1" x14ac:dyDescent="0.3"/>
    <row r="86" ht="39.950000000000003" customHeight="1" x14ac:dyDescent="0.3"/>
    <row r="87" ht="39.950000000000003" customHeight="1" x14ac:dyDescent="0.3"/>
    <row r="88" ht="39.950000000000003" customHeight="1" x14ac:dyDescent="0.3"/>
    <row r="89" ht="39.950000000000003" customHeight="1" x14ac:dyDescent="0.3"/>
    <row r="90" ht="39.950000000000003" customHeight="1" x14ac:dyDescent="0.3"/>
    <row r="91" ht="39.950000000000003" customHeight="1" x14ac:dyDescent="0.3"/>
    <row r="92" ht="39.950000000000003" customHeight="1" x14ac:dyDescent="0.3"/>
    <row r="93" ht="39.950000000000003" customHeight="1" x14ac:dyDescent="0.3"/>
    <row r="94" ht="39.950000000000003" customHeight="1" x14ac:dyDescent="0.3"/>
    <row r="95" ht="39.950000000000003" customHeight="1" x14ac:dyDescent="0.3"/>
    <row r="96" ht="39.950000000000003" customHeight="1" x14ac:dyDescent="0.3"/>
    <row r="97" ht="39.950000000000003" customHeight="1" x14ac:dyDescent="0.3"/>
    <row r="98" ht="39.950000000000003" customHeight="1" x14ac:dyDescent="0.3"/>
    <row r="99" ht="39.950000000000003" customHeight="1" x14ac:dyDescent="0.3"/>
    <row r="100" ht="39.950000000000003" customHeight="1" x14ac:dyDescent="0.3"/>
    <row r="101" ht="39.950000000000003" customHeight="1" x14ac:dyDescent="0.3"/>
    <row r="102" ht="39.950000000000003" customHeight="1" x14ac:dyDescent="0.3"/>
    <row r="103" ht="39.950000000000003" customHeight="1" x14ac:dyDescent="0.3"/>
    <row r="104" ht="39.950000000000003" customHeight="1" x14ac:dyDescent="0.3"/>
    <row r="105" ht="39.950000000000003" customHeight="1" x14ac:dyDescent="0.3"/>
    <row r="106" ht="39.950000000000003" customHeight="1" x14ac:dyDescent="0.3"/>
    <row r="107" ht="39.950000000000003" customHeight="1" x14ac:dyDescent="0.3"/>
    <row r="108" ht="39.950000000000003" customHeight="1" x14ac:dyDescent="0.3"/>
    <row r="109" ht="39.950000000000003" customHeight="1" x14ac:dyDescent="0.3"/>
    <row r="110" ht="39.950000000000003" customHeight="1" x14ac:dyDescent="0.3"/>
    <row r="111" ht="39.950000000000003" customHeight="1" x14ac:dyDescent="0.3"/>
    <row r="112" ht="39.950000000000003" customHeight="1" x14ac:dyDescent="0.3"/>
    <row r="113" ht="39.950000000000003" customHeight="1" x14ac:dyDescent="0.3"/>
    <row r="114" ht="39.950000000000003" customHeight="1" x14ac:dyDescent="0.3"/>
    <row r="115" ht="39.950000000000003" customHeight="1" x14ac:dyDescent="0.3"/>
    <row r="116" ht="39.950000000000003" customHeight="1" x14ac:dyDescent="0.3"/>
    <row r="117" ht="39.950000000000003" customHeight="1" x14ac:dyDescent="0.3"/>
    <row r="118" ht="39.950000000000003" customHeight="1" x14ac:dyDescent="0.3"/>
    <row r="119" ht="39.950000000000003" customHeight="1" x14ac:dyDescent="0.3"/>
    <row r="120" ht="39.950000000000003" customHeight="1" x14ac:dyDescent="0.3"/>
    <row r="121" ht="39.950000000000003" customHeight="1" x14ac:dyDescent="0.3"/>
    <row r="122" ht="39.950000000000003" customHeight="1" x14ac:dyDescent="0.3"/>
    <row r="123" ht="39.950000000000003" customHeight="1" x14ac:dyDescent="0.3"/>
    <row r="124" ht="39.950000000000003" customHeight="1" x14ac:dyDescent="0.3"/>
    <row r="125" ht="39.950000000000003" customHeight="1" x14ac:dyDescent="0.3"/>
    <row r="126" ht="39.950000000000003" customHeight="1" x14ac:dyDescent="0.3"/>
    <row r="127" ht="39.950000000000003" customHeight="1" x14ac:dyDescent="0.3"/>
    <row r="128" ht="39.950000000000003" customHeight="1" x14ac:dyDescent="0.3"/>
    <row r="129" ht="39.950000000000003" customHeight="1" x14ac:dyDescent="0.3"/>
    <row r="130" ht="39.950000000000003" customHeight="1" x14ac:dyDescent="0.3"/>
    <row r="131" ht="39.950000000000003" customHeight="1" x14ac:dyDescent="0.3"/>
    <row r="132" ht="39.950000000000003" customHeight="1" x14ac:dyDescent="0.3"/>
    <row r="133" ht="39.950000000000003" customHeight="1" x14ac:dyDescent="0.3"/>
    <row r="134" ht="39.950000000000003" customHeight="1" x14ac:dyDescent="0.3"/>
    <row r="135" ht="39.950000000000003" customHeight="1" x14ac:dyDescent="0.3"/>
    <row r="136" ht="39.950000000000003" customHeight="1" x14ac:dyDescent="0.3"/>
    <row r="137" ht="39.950000000000003" customHeight="1" x14ac:dyDescent="0.3"/>
    <row r="138" ht="39.950000000000003" customHeight="1" x14ac:dyDescent="0.3"/>
    <row r="139" ht="39.950000000000003" customHeight="1" x14ac:dyDescent="0.3"/>
    <row r="140" ht="39.950000000000003" customHeight="1" x14ac:dyDescent="0.3"/>
    <row r="141" ht="39.950000000000003" customHeight="1" x14ac:dyDescent="0.3"/>
    <row r="142" ht="39.950000000000003" customHeight="1" x14ac:dyDescent="0.3"/>
    <row r="143" ht="39.950000000000003" customHeight="1" x14ac:dyDescent="0.3"/>
    <row r="144" ht="39.950000000000003" customHeight="1" x14ac:dyDescent="0.3"/>
    <row r="145" ht="20.100000000000001" customHeight="1" x14ac:dyDescent="0.3"/>
    <row r="146" ht="20.100000000000001" customHeight="1" x14ac:dyDescent="0.3"/>
    <row r="147" ht="20.100000000000001" customHeight="1" x14ac:dyDescent="0.3"/>
    <row r="148" ht="20.100000000000001" customHeight="1" x14ac:dyDescent="0.3"/>
    <row r="149" ht="20.100000000000001" customHeight="1" x14ac:dyDescent="0.3"/>
    <row r="150" ht="20.100000000000001" customHeight="1" x14ac:dyDescent="0.3"/>
    <row r="151" ht="20.100000000000001" customHeight="1" x14ac:dyDescent="0.3"/>
    <row r="152" ht="20.100000000000001" customHeight="1" x14ac:dyDescent="0.3"/>
    <row r="153" ht="20.100000000000001" customHeight="1" x14ac:dyDescent="0.3"/>
    <row r="154" ht="20.100000000000001" customHeight="1" x14ac:dyDescent="0.3"/>
    <row r="155" ht="20.100000000000001" customHeight="1" x14ac:dyDescent="0.3"/>
    <row r="156" ht="20.100000000000001" customHeight="1" x14ac:dyDescent="0.3"/>
    <row r="157" ht="20.100000000000001" customHeight="1" x14ac:dyDescent="0.3"/>
    <row r="158" ht="20.100000000000001" customHeight="1" x14ac:dyDescent="0.3"/>
    <row r="159" ht="20.100000000000001" customHeight="1" x14ac:dyDescent="0.3"/>
    <row r="160" ht="20.100000000000001" customHeight="1" x14ac:dyDescent="0.3"/>
    <row r="161" ht="20.100000000000001" customHeight="1" x14ac:dyDescent="0.3"/>
    <row r="162" ht="20.100000000000001" customHeight="1" x14ac:dyDescent="0.3"/>
    <row r="163" ht="20.100000000000001" customHeight="1" x14ac:dyDescent="0.3"/>
    <row r="164" ht="20.100000000000001" customHeight="1" x14ac:dyDescent="0.3"/>
    <row r="165" ht="20.100000000000001" customHeight="1" x14ac:dyDescent="0.3"/>
    <row r="166" ht="20.100000000000001" customHeight="1" x14ac:dyDescent="0.3"/>
    <row r="167" ht="20.100000000000001" customHeight="1" x14ac:dyDescent="0.3"/>
    <row r="168" ht="20.100000000000001" customHeight="1" x14ac:dyDescent="0.3"/>
    <row r="169" ht="20.100000000000001" customHeight="1" x14ac:dyDescent="0.3"/>
    <row r="170" ht="20.100000000000001" customHeight="1" x14ac:dyDescent="0.3"/>
    <row r="171" ht="20.100000000000001" customHeight="1" x14ac:dyDescent="0.3"/>
    <row r="172" ht="20.100000000000001" customHeight="1" x14ac:dyDescent="0.3"/>
  </sheetData>
  <mergeCells count="28">
    <mergeCell ref="A46:E54"/>
    <mergeCell ref="A37:B37"/>
    <mergeCell ref="A38:B38"/>
    <mergeCell ref="A39:B39"/>
    <mergeCell ref="A40:B40"/>
    <mergeCell ref="A45:B45"/>
    <mergeCell ref="A41:B41"/>
    <mergeCell ref="A42:B42"/>
    <mergeCell ref="A43:B43"/>
    <mergeCell ref="A44:B44"/>
    <mergeCell ref="I22:I23"/>
    <mergeCell ref="A24:A29"/>
    <mergeCell ref="B25:B29"/>
    <mergeCell ref="A2:B2"/>
    <mergeCell ref="C2:D2"/>
    <mergeCell ref="A3:B6"/>
    <mergeCell ref="A7:A17"/>
    <mergeCell ref="B8:B14"/>
    <mergeCell ref="A18:A23"/>
    <mergeCell ref="B18:B21"/>
    <mergeCell ref="B22:B23"/>
    <mergeCell ref="C22:C23"/>
    <mergeCell ref="D22:D23"/>
    <mergeCell ref="A30:B34"/>
    <mergeCell ref="E22:E23"/>
    <mergeCell ref="F22:F23"/>
    <mergeCell ref="G22:G23"/>
    <mergeCell ref="H22:H23"/>
  </mergeCells>
  <phoneticPr fontId="6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N8"/>
  <sheetViews>
    <sheetView topLeftCell="C1" workbookViewId="0">
      <selection activeCell="G21" sqref="G21"/>
    </sheetView>
  </sheetViews>
  <sheetFormatPr defaultRowHeight="16.5" x14ac:dyDescent="0.3"/>
  <cols>
    <col min="1" max="1" width="42.125" customWidth="1"/>
    <col min="2" max="2" width="10.25" customWidth="1"/>
    <col min="3" max="3" width="15" customWidth="1"/>
    <col min="4" max="5" width="20.875" customWidth="1"/>
    <col min="6" max="6" width="15" customWidth="1"/>
    <col min="7" max="8" width="20.875" customWidth="1"/>
    <col min="9" max="9" width="14.625" customWidth="1"/>
    <col min="10" max="14" width="20.875" customWidth="1"/>
  </cols>
  <sheetData>
    <row r="1" spans="1:14" ht="17.25" thickBot="1" x14ac:dyDescent="0.35"/>
    <row r="2" spans="1:14" ht="21" thickBot="1" x14ac:dyDescent="0.35">
      <c r="A2" s="260" t="s">
        <v>87</v>
      </c>
      <c r="B2" s="262" t="s">
        <v>88</v>
      </c>
      <c r="C2" s="264" t="s">
        <v>100</v>
      </c>
      <c r="D2" s="265"/>
      <c r="E2" s="266"/>
      <c r="F2" s="264" t="s">
        <v>89</v>
      </c>
      <c r="G2" s="265"/>
      <c r="H2" s="266"/>
      <c r="I2" s="267" t="s">
        <v>90</v>
      </c>
      <c r="J2" s="268"/>
      <c r="K2" s="269"/>
      <c r="L2" s="270" t="s">
        <v>99</v>
      </c>
      <c r="M2" s="271"/>
      <c r="N2" s="272"/>
    </row>
    <row r="3" spans="1:14" ht="23.25" customHeight="1" thickBot="1" x14ac:dyDescent="0.35">
      <c r="A3" s="261"/>
      <c r="B3" s="263"/>
      <c r="C3" s="81" t="s">
        <v>97</v>
      </c>
      <c r="D3" s="82" t="s">
        <v>92</v>
      </c>
      <c r="E3" s="58" t="s">
        <v>93</v>
      </c>
      <c r="F3" s="81" t="s">
        <v>97</v>
      </c>
      <c r="G3" s="82" t="s">
        <v>92</v>
      </c>
      <c r="H3" s="58" t="s">
        <v>93</v>
      </c>
      <c r="I3" s="59" t="s">
        <v>97</v>
      </c>
      <c r="J3" s="60" t="s">
        <v>92</v>
      </c>
      <c r="K3" s="61" t="s">
        <v>93</v>
      </c>
      <c r="L3" s="62" t="s">
        <v>91</v>
      </c>
      <c r="M3" s="83" t="s">
        <v>98</v>
      </c>
      <c r="N3" s="63" t="s">
        <v>93</v>
      </c>
    </row>
    <row r="4" spans="1:14" ht="30" customHeight="1" x14ac:dyDescent="0.3">
      <c r="A4" s="64" t="s">
        <v>94</v>
      </c>
      <c r="B4" s="65" t="s">
        <v>86</v>
      </c>
      <c r="C4" s="54">
        <v>1</v>
      </c>
      <c r="D4" s="55">
        <v>221142562</v>
      </c>
      <c r="E4" s="67">
        <f>D4*C4</f>
        <v>221142562</v>
      </c>
      <c r="F4" s="54">
        <v>1</v>
      </c>
      <c r="G4" s="55">
        <v>290000000</v>
      </c>
      <c r="H4" s="67">
        <f>G4*F4</f>
        <v>290000000</v>
      </c>
      <c r="I4" s="66">
        <v>1</v>
      </c>
      <c r="J4" s="68">
        <v>489800000</v>
      </c>
      <c r="K4" s="69">
        <f>J4*I4</f>
        <v>489800000</v>
      </c>
      <c r="L4" s="66">
        <v>1</v>
      </c>
      <c r="M4" s="84">
        <f>SUM(D4,G4)/2</f>
        <v>255571281</v>
      </c>
      <c r="N4" s="67">
        <f>M4*L4</f>
        <v>255571281</v>
      </c>
    </row>
    <row r="5" spans="1:14" ht="30" customHeight="1" x14ac:dyDescent="0.3">
      <c r="A5" s="70" t="s">
        <v>96</v>
      </c>
      <c r="B5" s="53" t="s">
        <v>86</v>
      </c>
      <c r="C5" s="66">
        <v>1</v>
      </c>
      <c r="D5" s="55">
        <v>221142562</v>
      </c>
      <c r="E5" s="67">
        <f>D5*C5</f>
        <v>221142562</v>
      </c>
      <c r="F5" s="66">
        <v>1</v>
      </c>
      <c r="G5" s="55">
        <v>290000000</v>
      </c>
      <c r="H5" s="67">
        <f>G5*F5</f>
        <v>290000000</v>
      </c>
      <c r="I5" s="66">
        <v>1</v>
      </c>
      <c r="J5" s="68">
        <v>293400000</v>
      </c>
      <c r="K5" s="69">
        <f>J5*I5</f>
        <v>293400000</v>
      </c>
      <c r="L5" s="66">
        <v>1</v>
      </c>
      <c r="M5" s="84">
        <f>SUM(D5,J5)/2</f>
        <v>257271281</v>
      </c>
      <c r="N5" s="67">
        <f>M5*L5</f>
        <v>257271281</v>
      </c>
    </row>
    <row r="6" spans="1:14" ht="30" customHeight="1" thickBot="1" x14ac:dyDescent="0.35">
      <c r="A6" s="70" t="s">
        <v>95</v>
      </c>
      <c r="B6" s="53" t="s">
        <v>86</v>
      </c>
      <c r="C6" s="71">
        <v>1</v>
      </c>
      <c r="D6" s="55">
        <v>75000000</v>
      </c>
      <c r="E6" s="72">
        <f>D6*C6</f>
        <v>75000000</v>
      </c>
      <c r="F6" s="71">
        <v>1</v>
      </c>
      <c r="G6" s="55">
        <v>75000000</v>
      </c>
      <c r="H6" s="72">
        <f>G6*F6</f>
        <v>75000000</v>
      </c>
      <c r="I6" s="71">
        <v>1</v>
      </c>
      <c r="J6" s="73">
        <v>90000000</v>
      </c>
      <c r="K6" s="72">
        <f>J6*I6</f>
        <v>90000000</v>
      </c>
      <c r="L6" s="71">
        <v>1</v>
      </c>
      <c r="M6" s="84">
        <f t="shared" ref="M6" si="0">SUM(D6,G6)/2</f>
        <v>75000000</v>
      </c>
      <c r="N6" s="69">
        <f t="shared" ref="N6" si="1">M6*L6</f>
        <v>75000000</v>
      </c>
    </row>
    <row r="7" spans="1:14" ht="17.25" thickBot="1" x14ac:dyDescent="0.35">
      <c r="A7" s="74"/>
      <c r="B7" s="75"/>
      <c r="C7" s="76">
        <f>SUM(C4:C6)</f>
        <v>3</v>
      </c>
      <c r="D7" s="77"/>
      <c r="E7" s="78">
        <f>SUM(E4:E6)</f>
        <v>517285124</v>
      </c>
      <c r="F7" s="76">
        <f>SUM(F4:F6)</f>
        <v>3</v>
      </c>
      <c r="G7" s="77"/>
      <c r="H7" s="78">
        <f>SUM(H4:H6)</f>
        <v>655000000</v>
      </c>
      <c r="I7" s="79">
        <f>SUM(I4:I6)</f>
        <v>3</v>
      </c>
      <c r="J7" s="77"/>
      <c r="K7" s="80">
        <f>SUM(K4:K6)</f>
        <v>873200000</v>
      </c>
      <c r="L7" s="79">
        <f>SUM(L4:L6)</f>
        <v>3</v>
      </c>
      <c r="M7" s="77"/>
      <c r="N7" s="80">
        <f>SUM(N4:N6)</f>
        <v>587842562</v>
      </c>
    </row>
    <row r="8" spans="1:14" x14ac:dyDescent="0.3">
      <c r="L8" t="s">
        <v>101</v>
      </c>
    </row>
  </sheetData>
  <mergeCells count="6">
    <mergeCell ref="A2:A3"/>
    <mergeCell ref="B2:B3"/>
    <mergeCell ref="F2:H2"/>
    <mergeCell ref="I2:K2"/>
    <mergeCell ref="L2:N2"/>
    <mergeCell ref="C2:E2"/>
  </mergeCells>
  <phoneticPr fontId="6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산출내역서</vt:lpstr>
      <vt:lpstr>노무비산출내역</vt:lpstr>
      <vt:lpstr>견적비교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2026-02-12T07:43:47Z</cp:lastPrinted>
  <dcterms:created xsi:type="dcterms:W3CDTF">2021-06-24T07:10:16Z</dcterms:created>
  <dcterms:modified xsi:type="dcterms:W3CDTF">2026-05-08T01:53:37Z</dcterms:modified>
</cp:coreProperties>
</file>